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tabRatio="697" activeTab="3"/>
  </bookViews>
  <sheets>
    <sheet name="59" sheetId="1" r:id="rId1"/>
    <sheet name="60" sheetId="2" r:id="rId2"/>
    <sheet name="61" sheetId="3" r:id="rId3"/>
    <sheet name="Quỹ ngoài NS2020" sheetId="4" r:id="rId4"/>
  </sheets>
  <externalReferences>
    <externalReference r:id="rId7"/>
    <externalReference r:id="rId8"/>
  </externalReferences>
  <definedNames>
    <definedName name="_________a1" localSheetId="0" hidden="1">{"'Sheet1'!$L$16"}</definedName>
    <definedName name="_________a1" localSheetId="2" hidden="1">{"'Sheet1'!$L$16"}</definedName>
    <definedName name="_________a1" localSheetId="3" hidden="1">{"'Sheet1'!$L$16"}</definedName>
    <definedName name="_________a1" hidden="1">{"'Sheet1'!$L$16"}</definedName>
    <definedName name="_________PA3" localSheetId="0" hidden="1">{"'Sheet1'!$L$16"}</definedName>
    <definedName name="_________PA3" localSheetId="2" hidden="1">{"'Sheet1'!$L$16"}</definedName>
    <definedName name="_________PA3" localSheetId="3" hidden="1">{"'Sheet1'!$L$16"}</definedName>
    <definedName name="_________PA3" hidden="1">{"'Sheet1'!$L$16"}</definedName>
    <definedName name="_______a1" localSheetId="0" hidden="1">{"'Sheet1'!$L$16"}</definedName>
    <definedName name="_______a1" localSheetId="2" hidden="1">{"'Sheet1'!$L$16"}</definedName>
    <definedName name="_______a1" localSheetId="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0" hidden="1">{"'Sheet1'!$L$16"}</definedName>
    <definedName name="_______PA3" localSheetId="2" hidden="1">{"'Sheet1'!$L$16"}</definedName>
    <definedName name="_______PA3" localSheetId="3"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0" hidden="1">{"'Sheet1'!$L$16"}</definedName>
    <definedName name="______a1" localSheetId="2" hidden="1">{"'Sheet1'!$L$16"}</definedName>
    <definedName name="______a1" localSheetId="3"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0" hidden="1">{"'Sheet1'!$L$16"}</definedName>
    <definedName name="______h1" localSheetId="2" hidden="1">{"'Sheet1'!$L$16"}</definedName>
    <definedName name="______h1" localSheetId="3" hidden="1">{"'Sheet1'!$L$16"}</definedName>
    <definedName name="______h1" hidden="1">{"'Sheet1'!$L$16"}</definedName>
    <definedName name="______h10" localSheetId="0" hidden="1">{#N/A,#N/A,FALSE,"Chi ti?t"}</definedName>
    <definedName name="______h10" localSheetId="2" hidden="1">{#N/A,#N/A,FALSE,"Chi ti?t"}</definedName>
    <definedName name="______h10" localSheetId="3" hidden="1">{#N/A,#N/A,FALSE,"Chi ti?t"}</definedName>
    <definedName name="______h10" hidden="1">{#N/A,#N/A,FALSE,"Chi ti?t"}</definedName>
    <definedName name="______h2" localSheetId="0" hidden="1">{"'Sheet1'!$L$16"}</definedName>
    <definedName name="______h2" localSheetId="2" hidden="1">{"'Sheet1'!$L$16"}</definedName>
    <definedName name="______h2" localSheetId="3" hidden="1">{"'Sheet1'!$L$16"}</definedName>
    <definedName name="______h2" hidden="1">{"'Sheet1'!$L$16"}</definedName>
    <definedName name="______h3" localSheetId="0" hidden="1">{"'Sheet1'!$L$16"}</definedName>
    <definedName name="______h3" localSheetId="2" hidden="1">{"'Sheet1'!$L$16"}</definedName>
    <definedName name="______h3" localSheetId="3" hidden="1">{"'Sheet1'!$L$16"}</definedName>
    <definedName name="______h3" hidden="1">{"'Sheet1'!$L$16"}</definedName>
    <definedName name="______h5" localSheetId="0" hidden="1">{"'Sheet1'!$L$16"}</definedName>
    <definedName name="______h5" localSheetId="2" hidden="1">{"'Sheet1'!$L$16"}</definedName>
    <definedName name="______h5" localSheetId="3" hidden="1">{"'Sheet1'!$L$16"}</definedName>
    <definedName name="______h5" hidden="1">{"'Sheet1'!$L$16"}</definedName>
    <definedName name="______h6" localSheetId="0" hidden="1">{"'Sheet1'!$L$16"}</definedName>
    <definedName name="______h6" localSheetId="2" hidden="1">{"'Sheet1'!$L$16"}</definedName>
    <definedName name="______h6" localSheetId="3" hidden="1">{"'Sheet1'!$L$16"}</definedName>
    <definedName name="______h6" hidden="1">{"'Sheet1'!$L$16"}</definedName>
    <definedName name="______h7" localSheetId="0" hidden="1">{"'Sheet1'!$L$16"}</definedName>
    <definedName name="______h7" localSheetId="2" hidden="1">{"'Sheet1'!$L$16"}</definedName>
    <definedName name="______h7" localSheetId="3" hidden="1">{"'Sheet1'!$L$16"}</definedName>
    <definedName name="______h7" hidden="1">{"'Sheet1'!$L$16"}</definedName>
    <definedName name="______h8" localSheetId="0" hidden="1">{"'Sheet1'!$L$16"}</definedName>
    <definedName name="______h8" localSheetId="2" hidden="1">{"'Sheet1'!$L$16"}</definedName>
    <definedName name="______h8" localSheetId="3" hidden="1">{"'Sheet1'!$L$16"}</definedName>
    <definedName name="______h8" hidden="1">{"'Sheet1'!$L$16"}</definedName>
    <definedName name="______h9" localSheetId="0" hidden="1">{"'Sheet1'!$L$16"}</definedName>
    <definedName name="______h9" localSheetId="2" hidden="1">{"'Sheet1'!$L$16"}</definedName>
    <definedName name="______h9" localSheetId="3"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0" hidden="1">{"'Sheet1'!$L$16"}</definedName>
    <definedName name="______NSO2" localSheetId="2" hidden="1">{"'Sheet1'!$L$16"}</definedName>
    <definedName name="______NSO2" localSheetId="3" hidden="1">{"'Sheet1'!$L$16"}</definedName>
    <definedName name="______NSO2" hidden="1">{"'Sheet1'!$L$16"}</definedName>
    <definedName name="______PA3" localSheetId="0" hidden="1">{"'Sheet1'!$L$16"}</definedName>
    <definedName name="______PA3" localSheetId="2" hidden="1">{"'Sheet1'!$L$16"}</definedName>
    <definedName name="______PA3" localSheetId="3"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0" hidden="1">{"'Sheet1'!$L$16"}</definedName>
    <definedName name="______vl2" localSheetId="2" hidden="1">{"'Sheet1'!$L$16"}</definedName>
    <definedName name="______vl2" localSheetId="3" hidden="1">{"'Sheet1'!$L$16"}</definedName>
    <definedName name="______vl2" hidden="1">{"'Sheet1'!$L$16"}</definedName>
    <definedName name="______VL250">#REF!</definedName>
    <definedName name="_____a1" localSheetId="0" hidden="1">{"'Sheet1'!$L$16"}</definedName>
    <definedName name="_____a1" localSheetId="2" hidden="1">{"'Sheet1'!$L$16"}</definedName>
    <definedName name="_____a1" localSheetId="3"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0" hidden="1">{"'Sheet1'!$L$16"}</definedName>
    <definedName name="_____h1" localSheetId="2" hidden="1">{"'Sheet1'!$L$16"}</definedName>
    <definedName name="_____h1" localSheetId="3" hidden="1">{"'Sheet1'!$L$16"}</definedName>
    <definedName name="_____h1" hidden="1">{"'Sheet1'!$L$16"}</definedName>
    <definedName name="_____h10" localSheetId="0" hidden="1">{#N/A,#N/A,FALSE,"Chi ti?t"}</definedName>
    <definedName name="_____h10" localSheetId="2" hidden="1">{#N/A,#N/A,FALSE,"Chi ti?t"}</definedName>
    <definedName name="_____h10" localSheetId="3" hidden="1">{#N/A,#N/A,FALSE,"Chi ti?t"}</definedName>
    <definedName name="_____h10" hidden="1">{#N/A,#N/A,FALSE,"Chi ti?t"}</definedName>
    <definedName name="_____h2" localSheetId="0" hidden="1">{"'Sheet1'!$L$16"}</definedName>
    <definedName name="_____h2" localSheetId="2" hidden="1">{"'Sheet1'!$L$16"}</definedName>
    <definedName name="_____h2" localSheetId="3" hidden="1">{"'Sheet1'!$L$16"}</definedName>
    <definedName name="_____h2" hidden="1">{"'Sheet1'!$L$16"}</definedName>
    <definedName name="_____h3" localSheetId="0" hidden="1">{"'Sheet1'!$L$16"}</definedName>
    <definedName name="_____h3" localSheetId="2" hidden="1">{"'Sheet1'!$L$16"}</definedName>
    <definedName name="_____h3" localSheetId="3" hidden="1">{"'Sheet1'!$L$16"}</definedName>
    <definedName name="_____h3" hidden="1">{"'Sheet1'!$L$16"}</definedName>
    <definedName name="_____h5" localSheetId="0" hidden="1">{"'Sheet1'!$L$16"}</definedName>
    <definedName name="_____h5" localSheetId="2" hidden="1">{"'Sheet1'!$L$16"}</definedName>
    <definedName name="_____h5" localSheetId="3" hidden="1">{"'Sheet1'!$L$16"}</definedName>
    <definedName name="_____h5" hidden="1">{"'Sheet1'!$L$16"}</definedName>
    <definedName name="_____h6" localSheetId="0" hidden="1">{"'Sheet1'!$L$16"}</definedName>
    <definedName name="_____h6" localSheetId="2" hidden="1">{"'Sheet1'!$L$16"}</definedName>
    <definedName name="_____h6" localSheetId="3" hidden="1">{"'Sheet1'!$L$16"}</definedName>
    <definedName name="_____h6" hidden="1">{"'Sheet1'!$L$16"}</definedName>
    <definedName name="_____h7" localSheetId="0" hidden="1">{"'Sheet1'!$L$16"}</definedName>
    <definedName name="_____h7" localSheetId="2" hidden="1">{"'Sheet1'!$L$16"}</definedName>
    <definedName name="_____h7" localSheetId="3" hidden="1">{"'Sheet1'!$L$16"}</definedName>
    <definedName name="_____h7" hidden="1">{"'Sheet1'!$L$16"}</definedName>
    <definedName name="_____h8" localSheetId="0" hidden="1">{"'Sheet1'!$L$16"}</definedName>
    <definedName name="_____h8" localSheetId="2" hidden="1">{"'Sheet1'!$L$16"}</definedName>
    <definedName name="_____h8" localSheetId="3" hidden="1">{"'Sheet1'!$L$16"}</definedName>
    <definedName name="_____h8" hidden="1">{"'Sheet1'!$L$16"}</definedName>
    <definedName name="_____h9" localSheetId="0" hidden="1">{"'Sheet1'!$L$16"}</definedName>
    <definedName name="_____h9" localSheetId="2" hidden="1">{"'Sheet1'!$L$16"}</definedName>
    <definedName name="_____h9" localSheetId="3"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0" hidden="1">{"'Sheet1'!$L$16"}</definedName>
    <definedName name="_____NSO2" localSheetId="2" hidden="1">{"'Sheet1'!$L$16"}</definedName>
    <definedName name="_____NSO2" localSheetId="3" hidden="1">{"'Sheet1'!$L$16"}</definedName>
    <definedName name="_____NSO2" hidden="1">{"'Sheet1'!$L$16"}</definedName>
    <definedName name="_____PA3" localSheetId="0" hidden="1">{"'Sheet1'!$L$16"}</definedName>
    <definedName name="_____PA3" localSheetId="2" hidden="1">{"'Sheet1'!$L$16"}</definedName>
    <definedName name="_____PA3" localSheetId="3"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0" hidden="1">{"'Sheet1'!$L$16"}</definedName>
    <definedName name="_____vl2" localSheetId="2" hidden="1">{"'Sheet1'!$L$16"}</definedName>
    <definedName name="_____vl2" localSheetId="3"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0" hidden="1">{"'Sheet1'!$L$16"}</definedName>
    <definedName name="____h1" localSheetId="2" hidden="1">{"'Sheet1'!$L$16"}</definedName>
    <definedName name="____h1" localSheetId="3" hidden="1">{"'Sheet1'!$L$16"}</definedName>
    <definedName name="____h1" hidden="1">{"'Sheet1'!$L$16"}</definedName>
    <definedName name="____h10" localSheetId="0" hidden="1">{#N/A,#N/A,FALSE,"Chi ti?t"}</definedName>
    <definedName name="____h10" localSheetId="2" hidden="1">{#N/A,#N/A,FALSE,"Chi ti?t"}</definedName>
    <definedName name="____h10" localSheetId="3" hidden="1">{#N/A,#N/A,FALSE,"Chi ti?t"}</definedName>
    <definedName name="____h10" hidden="1">{#N/A,#N/A,FALSE,"Chi ti?t"}</definedName>
    <definedName name="____h2" localSheetId="0" hidden="1">{"'Sheet1'!$L$16"}</definedName>
    <definedName name="____h2" localSheetId="2" hidden="1">{"'Sheet1'!$L$16"}</definedName>
    <definedName name="____h2" localSheetId="3" hidden="1">{"'Sheet1'!$L$16"}</definedName>
    <definedName name="____h2" hidden="1">{"'Sheet1'!$L$16"}</definedName>
    <definedName name="____h3" localSheetId="0" hidden="1">{"'Sheet1'!$L$16"}</definedName>
    <definedName name="____h3" localSheetId="2" hidden="1">{"'Sheet1'!$L$16"}</definedName>
    <definedName name="____h3" localSheetId="3" hidden="1">{"'Sheet1'!$L$16"}</definedName>
    <definedName name="____h3" hidden="1">{"'Sheet1'!$L$16"}</definedName>
    <definedName name="____h5" localSheetId="0" hidden="1">{"'Sheet1'!$L$16"}</definedName>
    <definedName name="____h5" localSheetId="2" hidden="1">{"'Sheet1'!$L$16"}</definedName>
    <definedName name="____h5" localSheetId="3" hidden="1">{"'Sheet1'!$L$16"}</definedName>
    <definedName name="____h5" hidden="1">{"'Sheet1'!$L$16"}</definedName>
    <definedName name="____h6" localSheetId="0" hidden="1">{"'Sheet1'!$L$16"}</definedName>
    <definedName name="____h6" localSheetId="2" hidden="1">{"'Sheet1'!$L$16"}</definedName>
    <definedName name="____h6" localSheetId="3" hidden="1">{"'Sheet1'!$L$16"}</definedName>
    <definedName name="____h6" hidden="1">{"'Sheet1'!$L$16"}</definedName>
    <definedName name="____h7" localSheetId="0" hidden="1">{"'Sheet1'!$L$16"}</definedName>
    <definedName name="____h7" localSheetId="2" hidden="1">{"'Sheet1'!$L$16"}</definedName>
    <definedName name="____h7" localSheetId="3" hidden="1">{"'Sheet1'!$L$16"}</definedName>
    <definedName name="____h7" hidden="1">{"'Sheet1'!$L$16"}</definedName>
    <definedName name="____h8" localSheetId="0" hidden="1">{"'Sheet1'!$L$16"}</definedName>
    <definedName name="____h8" localSheetId="2" hidden="1">{"'Sheet1'!$L$16"}</definedName>
    <definedName name="____h8" localSheetId="3" hidden="1">{"'Sheet1'!$L$16"}</definedName>
    <definedName name="____h8" hidden="1">{"'Sheet1'!$L$16"}</definedName>
    <definedName name="____h9" localSheetId="0" hidden="1">{"'Sheet1'!$L$16"}</definedName>
    <definedName name="____h9" localSheetId="2" hidden="1">{"'Sheet1'!$L$16"}</definedName>
    <definedName name="____h9" localSheetId="3"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0" hidden="1">{"'Sheet1'!$L$16"}</definedName>
    <definedName name="____NSO2" localSheetId="2" hidden="1">{"'Sheet1'!$L$16"}</definedName>
    <definedName name="____NSO2" localSheetId="3" hidden="1">{"'Sheet1'!$L$16"}</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0" hidden="1">{"'Sheet1'!$L$16"}</definedName>
    <definedName name="____vl2" localSheetId="2" hidden="1">{"'Sheet1'!$L$16"}</definedName>
    <definedName name="____vl2" localSheetId="3" hidden="1">{"'Sheet1'!$L$16"}</definedName>
    <definedName name="____vl2" hidden="1">{"'Sheet1'!$L$16"}</definedName>
    <definedName name="____VL250">#REF!</definedName>
    <definedName name="___a1" localSheetId="0" hidden="1">{"'Sheet1'!$L$16"}</definedName>
    <definedName name="___a1" localSheetId="2" hidden="1">{"'Sheet1'!$L$16"}</definedName>
    <definedName name="___a1" localSheetId="3"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0" hidden="1">{"'Sheet1'!$L$16"}</definedName>
    <definedName name="___h1" localSheetId="2" hidden="1">{"'Sheet1'!$L$16"}</definedName>
    <definedName name="___h1" localSheetId="3" hidden="1">{"'Sheet1'!$L$16"}</definedName>
    <definedName name="___h1" hidden="1">{"'Sheet1'!$L$16"}</definedName>
    <definedName name="___h10" localSheetId="0" hidden="1">{#N/A,#N/A,FALSE,"Chi ti?t"}</definedName>
    <definedName name="___h10" localSheetId="2" hidden="1">{#N/A,#N/A,FALSE,"Chi ti?t"}</definedName>
    <definedName name="___h10" localSheetId="3" hidden="1">{#N/A,#N/A,FALSE,"Chi ti?t"}</definedName>
    <definedName name="___h10" hidden="1">{#N/A,#N/A,FALSE,"Chi ti?t"}</definedName>
    <definedName name="___h2" localSheetId="0" hidden="1">{"'Sheet1'!$L$16"}</definedName>
    <definedName name="___h2" localSheetId="2" hidden="1">{"'Sheet1'!$L$16"}</definedName>
    <definedName name="___h2" localSheetId="3" hidden="1">{"'Sheet1'!$L$16"}</definedName>
    <definedName name="___h2" hidden="1">{"'Sheet1'!$L$16"}</definedName>
    <definedName name="___h3" localSheetId="0" hidden="1">{"'Sheet1'!$L$16"}</definedName>
    <definedName name="___h3" localSheetId="2" hidden="1">{"'Sheet1'!$L$16"}</definedName>
    <definedName name="___h3" localSheetId="3" hidden="1">{"'Sheet1'!$L$16"}</definedName>
    <definedName name="___h3" hidden="1">{"'Sheet1'!$L$16"}</definedName>
    <definedName name="___h5" localSheetId="0" hidden="1">{"'Sheet1'!$L$16"}</definedName>
    <definedName name="___h5" localSheetId="2" hidden="1">{"'Sheet1'!$L$16"}</definedName>
    <definedName name="___h5" localSheetId="3" hidden="1">{"'Sheet1'!$L$16"}</definedName>
    <definedName name="___h5" hidden="1">{"'Sheet1'!$L$16"}</definedName>
    <definedName name="___h6" localSheetId="0" hidden="1">{"'Sheet1'!$L$16"}</definedName>
    <definedName name="___h6" localSheetId="2" hidden="1">{"'Sheet1'!$L$16"}</definedName>
    <definedName name="___h6" localSheetId="3" hidden="1">{"'Sheet1'!$L$16"}</definedName>
    <definedName name="___h6" hidden="1">{"'Sheet1'!$L$16"}</definedName>
    <definedName name="___h7" localSheetId="0" hidden="1">{"'Sheet1'!$L$16"}</definedName>
    <definedName name="___h7" localSheetId="2" hidden="1">{"'Sheet1'!$L$16"}</definedName>
    <definedName name="___h7" localSheetId="3" hidden="1">{"'Sheet1'!$L$16"}</definedName>
    <definedName name="___h7" hidden="1">{"'Sheet1'!$L$16"}</definedName>
    <definedName name="___h8" localSheetId="0" hidden="1">{"'Sheet1'!$L$16"}</definedName>
    <definedName name="___h8" localSheetId="2" hidden="1">{"'Sheet1'!$L$16"}</definedName>
    <definedName name="___h8" localSheetId="3" hidden="1">{"'Sheet1'!$L$16"}</definedName>
    <definedName name="___h8" hidden="1">{"'Sheet1'!$L$16"}</definedName>
    <definedName name="___h9" localSheetId="0" hidden="1">{"'Sheet1'!$L$16"}</definedName>
    <definedName name="___h9" localSheetId="2" hidden="1">{"'Sheet1'!$L$16"}</definedName>
    <definedName name="___h9" localSheetId="3"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0" hidden="1">{"'Sheet1'!$L$16"}</definedName>
    <definedName name="___NSO2" localSheetId="2" hidden="1">{"'Sheet1'!$L$16"}</definedName>
    <definedName name="___NSO2" localSheetId="3" hidden="1">{"'Sheet1'!$L$16"}</definedName>
    <definedName name="___NSO2" hidden="1">{"'Sheet1'!$L$16"}</definedName>
    <definedName name="___PA3" localSheetId="0" hidden="1">{"'Sheet1'!$L$16"}</definedName>
    <definedName name="___PA3" localSheetId="2" hidden="1">{"'Sheet1'!$L$16"}</definedName>
    <definedName name="___PA3" localSheetId="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0" hidden="1">{"'Sheet1'!$L$16"}</definedName>
    <definedName name="___vl2" localSheetId="2" hidden="1">{"'Sheet1'!$L$16"}</definedName>
    <definedName name="___vl2" localSheetId="3" hidden="1">{"'Sheet1'!$L$16"}</definedName>
    <definedName name="___vl2" hidden="1">{"'Sheet1'!$L$16"}</definedName>
    <definedName name="___VL250">#REF!</definedName>
    <definedName name="__a1" localSheetId="0" hidden="1">{"'Sheet1'!$L$16"}</definedName>
    <definedName name="__a1" localSheetId="2" hidden="1">{"'Sheet1'!$L$16"}</definedName>
    <definedName name="__a1" localSheetId="3"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0" hidden="1">{"'Sheet1'!$L$16"}</definedName>
    <definedName name="__h1" localSheetId="2" hidden="1">{"'Sheet1'!$L$16"}</definedName>
    <definedName name="__h1" localSheetId="3" hidden="1">{"'Sheet1'!$L$16"}</definedName>
    <definedName name="__h1" hidden="1">{"'Sheet1'!$L$16"}</definedName>
    <definedName name="__h10" localSheetId="0" hidden="1">{#N/A,#N/A,FALSE,"Chi ti?t"}</definedName>
    <definedName name="__h10" localSheetId="2" hidden="1">{#N/A,#N/A,FALSE,"Chi ti?t"}</definedName>
    <definedName name="__h10" localSheetId="3" hidden="1">{#N/A,#N/A,FALSE,"Chi ti?t"}</definedName>
    <definedName name="__h10" hidden="1">{#N/A,#N/A,FALSE,"Chi ti?t"}</definedName>
    <definedName name="__h2" localSheetId="0" hidden="1">{"'Sheet1'!$L$16"}</definedName>
    <definedName name="__h2" localSheetId="2" hidden="1">{"'Sheet1'!$L$16"}</definedName>
    <definedName name="__h2" localSheetId="3" hidden="1">{"'Sheet1'!$L$16"}</definedName>
    <definedName name="__h2" hidden="1">{"'Sheet1'!$L$16"}</definedName>
    <definedName name="__h3" localSheetId="0" hidden="1">{"'Sheet1'!$L$16"}</definedName>
    <definedName name="__h3" localSheetId="2" hidden="1">{"'Sheet1'!$L$16"}</definedName>
    <definedName name="__h3" localSheetId="3" hidden="1">{"'Sheet1'!$L$16"}</definedName>
    <definedName name="__h3" hidden="1">{"'Sheet1'!$L$16"}</definedName>
    <definedName name="__h5" localSheetId="0" hidden="1">{"'Sheet1'!$L$16"}</definedName>
    <definedName name="__h5" localSheetId="2" hidden="1">{"'Sheet1'!$L$16"}</definedName>
    <definedName name="__h5" localSheetId="3" hidden="1">{"'Sheet1'!$L$16"}</definedName>
    <definedName name="__h5" hidden="1">{"'Sheet1'!$L$16"}</definedName>
    <definedName name="__h6" localSheetId="0" hidden="1">{"'Sheet1'!$L$16"}</definedName>
    <definedName name="__h6" localSheetId="2" hidden="1">{"'Sheet1'!$L$16"}</definedName>
    <definedName name="__h6" localSheetId="3" hidden="1">{"'Sheet1'!$L$16"}</definedName>
    <definedName name="__h6" hidden="1">{"'Sheet1'!$L$16"}</definedName>
    <definedName name="__h7" localSheetId="0" hidden="1">{"'Sheet1'!$L$16"}</definedName>
    <definedName name="__h7" localSheetId="2" hidden="1">{"'Sheet1'!$L$16"}</definedName>
    <definedName name="__h7" localSheetId="3" hidden="1">{"'Sheet1'!$L$16"}</definedName>
    <definedName name="__h7" hidden="1">{"'Sheet1'!$L$16"}</definedName>
    <definedName name="__h8" localSheetId="0" hidden="1">{"'Sheet1'!$L$16"}</definedName>
    <definedName name="__h8" localSheetId="2" hidden="1">{"'Sheet1'!$L$16"}</definedName>
    <definedName name="__h8" localSheetId="3" hidden="1">{"'Sheet1'!$L$16"}</definedName>
    <definedName name="__h8" hidden="1">{"'Sheet1'!$L$16"}</definedName>
    <definedName name="__h9" localSheetId="0" hidden="1">{"'Sheet1'!$L$16"}</definedName>
    <definedName name="__h9" localSheetId="2" hidden="1">{"'Sheet1'!$L$16"}</definedName>
    <definedName name="__h9" localSheetId="3"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localSheetId="2" hidden="1">{"'Sheet1'!$L$16"}</definedName>
    <definedName name="__NSO2" localSheetId="3" hidden="1">{"'Sheet1'!$L$16"}</definedName>
    <definedName name="__NSO2" hidden="1">{"'Sheet1'!$L$16"}</definedName>
    <definedName name="__PA3" localSheetId="0" hidden="1">{"'Sheet1'!$L$16"}</definedName>
    <definedName name="__PA3" localSheetId="2" hidden="1">{"'Sheet1'!$L$16"}</definedName>
    <definedName name="__PA3" localSheetId="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0" hidden="1">{"'Sheet1'!$L$16"}</definedName>
    <definedName name="__vl2" localSheetId="2" hidden="1">{"'Sheet1'!$L$16"}</definedName>
    <definedName name="__vl2" localSheetId="3" hidden="1">{"'Sheet1'!$L$16"}</definedName>
    <definedName name="__vl2" hidden="1">{"'Sheet1'!$L$16"}</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gon4">#REF!</definedName>
    <definedName name="_h1" localSheetId="0" hidden="1">{"'Sheet1'!$L$16"}</definedName>
    <definedName name="_h1" localSheetId="2" hidden="1">{"'Sheet1'!$L$16"}</definedName>
    <definedName name="_h1" localSheetId="3" hidden="1">{"'Sheet1'!$L$16"}</definedName>
    <definedName name="_h1" hidden="1">{"'Sheet1'!$L$16"}</definedName>
    <definedName name="_h10" localSheetId="0" hidden="1">{#N/A,#N/A,FALSE,"Chi ti?t"}</definedName>
    <definedName name="_h10" localSheetId="2" hidden="1">{#N/A,#N/A,FALSE,"Chi ti?t"}</definedName>
    <definedName name="_h10" localSheetId="3" hidden="1">{#N/A,#N/A,FALSE,"Chi ti?t"}</definedName>
    <definedName name="_h10" hidden="1">{#N/A,#N/A,FALSE,"Chi ti?t"}</definedName>
    <definedName name="_h2" localSheetId="0" hidden="1">{"'Sheet1'!$L$16"}</definedName>
    <definedName name="_h2" localSheetId="2" hidden="1">{"'Sheet1'!$L$16"}</definedName>
    <definedName name="_h2" localSheetId="3" hidden="1">{"'Sheet1'!$L$16"}</definedName>
    <definedName name="_h2" hidden="1">{"'Sheet1'!$L$16"}</definedName>
    <definedName name="_h3" localSheetId="0" hidden="1">{"'Sheet1'!$L$16"}</definedName>
    <definedName name="_h3" localSheetId="2" hidden="1">{"'Sheet1'!$L$16"}</definedName>
    <definedName name="_h3" localSheetId="3" hidden="1">{"'Sheet1'!$L$16"}</definedName>
    <definedName name="_h3" hidden="1">{"'Sheet1'!$L$16"}</definedName>
    <definedName name="_h5" localSheetId="0" hidden="1">{"'Sheet1'!$L$16"}</definedName>
    <definedName name="_h5" localSheetId="2" hidden="1">{"'Sheet1'!$L$16"}</definedName>
    <definedName name="_h5" localSheetId="3" hidden="1">{"'Sheet1'!$L$16"}</definedName>
    <definedName name="_h5" hidden="1">{"'Sheet1'!$L$16"}</definedName>
    <definedName name="_h6" localSheetId="0" hidden="1">{"'Sheet1'!$L$16"}</definedName>
    <definedName name="_h6" localSheetId="2" hidden="1">{"'Sheet1'!$L$16"}</definedName>
    <definedName name="_h6" localSheetId="3" hidden="1">{"'Sheet1'!$L$16"}</definedName>
    <definedName name="_h6" hidden="1">{"'Sheet1'!$L$16"}</definedName>
    <definedName name="_h7" localSheetId="0" hidden="1">{"'Sheet1'!$L$16"}</definedName>
    <definedName name="_h7" localSheetId="2" hidden="1">{"'Sheet1'!$L$16"}</definedName>
    <definedName name="_h7" localSheetId="3" hidden="1">{"'Sheet1'!$L$16"}</definedName>
    <definedName name="_h7" hidden="1">{"'Sheet1'!$L$16"}</definedName>
    <definedName name="_h8" localSheetId="0" hidden="1">{"'Sheet1'!$L$16"}</definedName>
    <definedName name="_h8" localSheetId="2" hidden="1">{"'Sheet1'!$L$16"}</definedName>
    <definedName name="_h8" localSheetId="3" hidden="1">{"'Sheet1'!$L$16"}</definedName>
    <definedName name="_h8" hidden="1">{"'Sheet1'!$L$16"}</definedName>
    <definedName name="_h9" localSheetId="0" hidden="1">{"'Sheet1'!$L$16"}</definedName>
    <definedName name="_h9" localSheetId="2" hidden="1">{"'Sheet1'!$L$16"}</definedName>
    <definedName name="_h9" localSheetId="3"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0"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 localSheetId="0" hidden="1">{"'Sheet1'!$L$16"}</definedName>
    <definedName name="_vl2" localSheetId="2" hidden="1">{"'Sheet1'!$L$16"}</definedName>
    <definedName name="_vl2" localSheetId="3" hidden="1">{"'Sheet1'!$L$16"}</definedName>
    <definedName name="_vl2" hidden="1">{"'Sheet1'!$L$16"}</definedName>
    <definedName name="_VL200">#REF!</definedName>
    <definedName name="_VL250">#REF!</definedName>
    <definedName name="a" localSheetId="0" hidden="1">{"'Sheet1'!$L$16"}</definedName>
    <definedName name="a" localSheetId="2" hidden="1">{"'Sheet1'!$L$16"}</definedName>
    <definedName name="a" localSheetId="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0">{"Thuxm2.xls","Sheet1"}</definedName>
    <definedName name="bb" localSheetId="2">{"Thuxm2.xls","Sheet1"}</definedName>
    <definedName name="bb" localSheetId="3">{"Thuxm2.xls","Sheet1"}</definedName>
    <definedName name="bb">{"Thuxm2.xls","Sheet1"}</definedName>
    <definedName name="BCBo" localSheetId="0" hidden="1">{"'Sheet1'!$L$16"}</definedName>
    <definedName name="BCBo" localSheetId="2" hidden="1">{"'Sheet1'!$L$16"}</definedName>
    <definedName name="BCBo" localSheetId="3" hidden="1">{"'Sheet1'!$L$16"}</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localSheetId="0" hidden="1">{"'Sheet1'!$L$16"}</definedName>
    <definedName name="CANON" localSheetId="2" hidden="1">{"'Sheet1'!$L$16"}</definedName>
    <definedName name="CANON" localSheetId="3" hidden="1">{"'Sheet1'!$L$16"}</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huong_phuluc_12" localSheetId="0">'59'!$D$1</definedName>
    <definedName name="chuong_phuluc_12_name" localSheetId="0">'59'!$A$3</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0">{"Thuxm2.xls","Sheet1"}</definedName>
    <definedName name="Document_array" localSheetId="2">{"Thuxm2.xls","Sheet1"}</definedName>
    <definedName name="Document_array" localSheetId="3">{"Thuxm2.xls","Sheet1"}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TD_Clear" localSheetId="0">'59'!DSTD_Clear</definedName>
    <definedName name="DSTD_Clear" localSheetId="2">'61'!DSTD_Clear</definedName>
    <definedName name="DSTD_Clear" localSheetId="3">'Quỹ ngoài NS2020'!DSTD_Clear</definedName>
    <definedName name="DSTD_Clear">[0]!DSTD_Clear</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0" hidden="1">{"'Sheet1'!$L$16"}</definedName>
    <definedName name="DUCANH" localSheetId="2" hidden="1">{"'Sheet1'!$L$16"}</definedName>
    <definedName name="DUCANH" localSheetId="3" hidden="1">{"'Sheet1'!$L$16"}</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localSheetId="0" hidden="1">{"'Sheet1'!$L$16"}</definedName>
    <definedName name="GJ" localSheetId="2" hidden="1">{"'Sheet1'!$L$16"}</definedName>
    <definedName name="GJ" localSheetId="3" hidden="1">{"'Sheet1'!$L$16"}</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localSheetId="2" hidden="1">{"'Sheet1'!$L$16"}</definedName>
    <definedName name="h" localSheetId="3" hidden="1">{"'Sheet1'!$L$16"}</definedName>
    <definedName name="h" hidden="1">{"'Sheet1'!$L$16"}</definedName>
    <definedName name="H_THUCHTHH">#REF!</definedName>
    <definedName name="H_THUCTT">#REF!</definedName>
    <definedName name="HANG" localSheetId="0" hidden="1">{#N/A,#N/A,FALSE,"Chi ti?t"}</definedName>
    <definedName name="HANG" localSheetId="2" hidden="1">{#N/A,#N/A,FALSE,"Chi ti?t"}</definedName>
    <definedName name="HANG" localSheetId="3" hidden="1">{#N/A,#N/A,FALSE,"Chi ti?t"}</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HUHOI" localSheetId="0">'59'!HHUHOI</definedName>
    <definedName name="HHUHOI" localSheetId="2">'61'!HHUHOI</definedName>
    <definedName name="HHUHOI" localSheetId="3">'Quỹ ngoài NS2020'!HHUHOI</definedName>
    <definedName name="HHUHOI">[0]!HHUHOI</definedName>
    <definedName name="hien">#REF!</definedName>
    <definedName name="HIHIHIHOI" localSheetId="0" hidden="1">{"'Sheet1'!$L$16"}</definedName>
    <definedName name="HIHIHIHOI" localSheetId="2" hidden="1">{"'Sheet1'!$L$16"}</definedName>
    <definedName name="HIHIHIHOI" localSheetId="3" hidden="1">{"'Sheet1'!$L$16"}</definedName>
    <definedName name="HIHIHIHOI" hidden="1">{"'Sheet1'!$L$16"}</definedName>
    <definedName name="Hinh_thuc">#REF!</definedName>
    <definedName name="HiÕu">#REF!</definedName>
    <definedName name="HJKL" localSheetId="0" hidden="1">{"'Sheet1'!$L$16"}</definedName>
    <definedName name="HJKL" localSheetId="2" hidden="1">{"'Sheet1'!$L$16"}</definedName>
    <definedName name="HJKL" localSheetId="3" hidden="1">{"'Sheet1'!$L$16"}</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0"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0">BTRAM</definedName>
    <definedName name="NHAÂN_COÂNG" localSheetId="2">BTRAM</definedName>
    <definedName name="NHAÂN_COÂNG" localSheetId="3">BTRAM</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1">'60'!$6:$8</definedName>
    <definedName name="_xlnm.Print_Titles" localSheetId="2">'61'!$5:$7</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GHGSD" localSheetId="0" hidden="1">{"'Sheet1'!$L$16"}</definedName>
    <definedName name="RGHGSD" localSheetId="2" hidden="1">{"'Sheet1'!$L$16"}</definedName>
    <definedName name="RGHGSD" localSheetId="3"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localSheetId="0" hidden="1">{#N/A,#N/A,FALSE,"Chi ti?t"}</definedName>
    <definedName name="wrn.chi._.tiÆt." localSheetId="2" hidden="1">{#N/A,#N/A,FALSE,"Chi ti?t"}</definedName>
    <definedName name="wrn.chi._.tiÆt." localSheetId="3" hidden="1">{#N/A,#N/A,FALSE,"Chi ti?t"}</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sharedStrings.xml><?xml version="1.0" encoding="utf-8"?>
<sst xmlns="http://schemas.openxmlformats.org/spreadsheetml/2006/main" count="222" uniqueCount="157">
  <si>
    <t>Đơn vị: triệu đồng</t>
  </si>
  <si>
    <t>STT</t>
  </si>
  <si>
    <t>NỘI DUNG</t>
  </si>
  <si>
    <t>THỰC HIỆN CẢ NĂM SO (%)</t>
  </si>
  <si>
    <t>DỰ TOÁN</t>
  </si>
  <si>
    <t>CÙNG KỲ NĂM TRƯỚC</t>
  </si>
  <si>
    <t>A</t>
  </si>
  <si>
    <t>B</t>
  </si>
  <si>
    <t>1</t>
  </si>
  <si>
    <t>2</t>
  </si>
  <si>
    <t>5</t>
  </si>
  <si>
    <t>7</t>
  </si>
  <si>
    <t>8</t>
  </si>
  <si>
    <t xml:space="preserve"> TỔNG THU NSNN TRÊN ĐỊA BÀN</t>
  </si>
  <si>
    <t>I</t>
  </si>
  <si>
    <t>Thu nội địa</t>
  </si>
  <si>
    <t>Thu từ khu vực DNNN</t>
  </si>
  <si>
    <t>Thuế thu nhập cá nhân</t>
  </si>
  <si>
    <t>Thuế bảo vệ môi trường</t>
  </si>
  <si>
    <t>Thu phí, lệ phí</t>
  </si>
  <si>
    <t>Các khoản thu về nhà, đất</t>
  </si>
  <si>
    <t>Thuế sử dụng đất nông nghiệp</t>
  </si>
  <si>
    <t>Thuế sử dụng đất phi nông nghiệp</t>
  </si>
  <si>
    <t>Thu tiền cho thuê đất, thuê mặt nước</t>
  </si>
  <si>
    <t>Thu tiền sử dụng đất</t>
  </si>
  <si>
    <t>Thu tiền cho thuê và tiền bán nhà ở thuộc sở hữu nhà nước</t>
  </si>
  <si>
    <t>9</t>
  </si>
  <si>
    <t>10</t>
  </si>
  <si>
    <t>Thu khác ngân sách</t>
  </si>
  <si>
    <t>11</t>
  </si>
  <si>
    <t>12</t>
  </si>
  <si>
    <t>Thu hồi vốn, cổ tức, lợi nhuận được chia NN và lợi nhuận sau thuế còn lại sau khi trích lập các quỹ của DNNN</t>
  </si>
  <si>
    <t>II</t>
  </si>
  <si>
    <t>III</t>
  </si>
  <si>
    <t>Thu viện trợ, huy động đóng góp</t>
  </si>
  <si>
    <t>C</t>
  </si>
  <si>
    <t>D</t>
  </si>
  <si>
    <t>Lệ phí trước bạ</t>
  </si>
  <si>
    <t>13</t>
  </si>
  <si>
    <t>Thu từ dầu thô</t>
  </si>
  <si>
    <t>Đơn vị: Triệu đồng</t>
  </si>
  <si>
    <t>Dự toán năm 2020</t>
  </si>
  <si>
    <t>IV</t>
  </si>
  <si>
    <t>Thu kết dư</t>
  </si>
  <si>
    <t>Thu chuyển nguồn từ năm trước chuyển sang</t>
  </si>
  <si>
    <t>V</t>
  </si>
  <si>
    <t>VI</t>
  </si>
  <si>
    <t>VII</t>
  </si>
  <si>
    <t>TỔNG CHI NSĐP</t>
  </si>
  <si>
    <t xml:space="preserve">Tổng chi cân đối NSĐP </t>
  </si>
  <si>
    <t>Chi thường xuyên</t>
  </si>
  <si>
    <t>Chi bổ sung quỹ dự trữ tài chính</t>
  </si>
  <si>
    <t>Dự phòng ngân sách</t>
  </si>
  <si>
    <t>Chi tạo nguồn, điều chỉnh tiền lương</t>
  </si>
  <si>
    <t>Chi tạm ứng</t>
  </si>
  <si>
    <t>CHI TRẢ NỢ GỐC CỦA NSĐP</t>
  </si>
  <si>
    <t>Thu khác</t>
  </si>
  <si>
    <t>Thu từ hoạt động xổ số kiến thiết</t>
  </si>
  <si>
    <t>Thu tiền cấp quyền khai thác khoáng sản</t>
  </si>
  <si>
    <t>Thu từ quỹ đất công ích, hoa lợi công sản khác</t>
  </si>
  <si>
    <t>4=2/1</t>
  </si>
  <si>
    <t>Chi giáo dục - đào tạo và dạy nghề</t>
  </si>
  <si>
    <t>Trong đó:</t>
  </si>
  <si>
    <t>Chi đầu tư phát triển</t>
  </si>
  <si>
    <t>Chi đầu tư cho các dự án</t>
  </si>
  <si>
    <t>Chi khoa học và công nghệ</t>
  </si>
  <si>
    <t>Chi trả nợ lãi các khoản do chính quyền địa phương vay</t>
  </si>
  <si>
    <t>BỘI CHI NSĐP/BỘI THU NSĐP</t>
  </si>
  <si>
    <t>Tổng số</t>
  </si>
  <si>
    <t xml:space="preserve">DỰ TOÁN NĂM </t>
  </si>
  <si>
    <t>ƯỚC THỰC HIỆN 
 NĂM</t>
  </si>
  <si>
    <t>THU NSĐP ĐƯỢC HƯỞNG THEO PHÂN CẤP</t>
  </si>
  <si>
    <t xml:space="preserve"> TỔNG SỐ CHI NSĐP (A+B)</t>
  </si>
  <si>
    <t>4</t>
  </si>
  <si>
    <t>3</t>
  </si>
  <si>
    <t>Chi sự nghiệp y tế, dân số và gia đình</t>
  </si>
  <si>
    <t>6</t>
  </si>
  <si>
    <t>Chi sự nghiệp phát thanh, truyền hình</t>
  </si>
  <si>
    <t>Chi sự nghiệp môi trường và KTTC</t>
  </si>
  <si>
    <t>Chi sự nghiệp kinh tế</t>
  </si>
  <si>
    <t>Chi quản lý nhà nước, đảng, đoàn thể</t>
  </si>
  <si>
    <t>Chi đảm bảo xã hội</t>
  </si>
  <si>
    <t>Chi từ nguồn bổ sung có mục tiêu từ ngân sách trung ương cho ngân sách địa phương</t>
  </si>
  <si>
    <t>Chương trình mục tiêu quốc gia</t>
  </si>
  <si>
    <t>Cho các chương trình dự án quan trọng vốn đầu tư</t>
  </si>
  <si>
    <t>Cho các nhiệm vụ, chính sách KP thường xuyên</t>
  </si>
  <si>
    <t>CHI NGÂN SÁCH ĐỊA PHƯƠNG</t>
  </si>
  <si>
    <t>DỰ TOÁN NĂM</t>
  </si>
  <si>
    <t>Chi sự nghiệp văn hóa thông tin</t>
  </si>
  <si>
    <t>Chi sự nghiệp thể dục thể thao</t>
  </si>
  <si>
    <t xml:space="preserve"> Các khoản thu NSĐP được hưởng 100%</t>
  </si>
  <si>
    <t xml:space="preserve">Nội dung </t>
  </si>
  <si>
    <t>TỔNG NGUỒN THU NSNN TRÊN ĐỊA BÀN</t>
  </si>
  <si>
    <t>Thu Cân đối NS</t>
  </si>
  <si>
    <t>Thu viện trợ huy động đóng góp</t>
  </si>
  <si>
    <t>Chi từ nguồn bổ sung có mục tiêu từ NSTW cho NSĐP</t>
  </si>
  <si>
    <t>Dự toán</t>
  </si>
  <si>
    <t>Cùng kì năm trước</t>
  </si>
  <si>
    <t>Biểu số 59/CK-NSNN</t>
  </si>
  <si>
    <t>Biểu số 60/CK-NSNN</t>
  </si>
  <si>
    <t>Thu doanh nghiệp hoàn trả vốn ODA do tỉnh bảo lãnh</t>
  </si>
  <si>
    <t>Thu quỹ dự trữ tài chính</t>
  </si>
  <si>
    <t>Thu bổ sung có mục tiêu từ NSTW</t>
  </si>
  <si>
    <t>Biểu số 61/CK-NSNN</t>
  </si>
  <si>
    <t>Tên qũy</t>
  </si>
  <si>
    <t>Tổng nguồn vốn phát sinh trong năm</t>
  </si>
  <si>
    <t>Tổng sử dụng nguồn vốn trong năm</t>
  </si>
  <si>
    <t>Chênh lệch nguồn trong năm</t>
  </si>
  <si>
    <t xml:space="preserve">Trong đó: Hỗ trợ từ NSĐP </t>
  </si>
  <si>
    <t>Qũy Bảo trợ trẻ em</t>
  </si>
  <si>
    <t>Qũy Đền ơn đáp nghĩa</t>
  </si>
  <si>
    <t>Qũy Việc làm người tàn tật</t>
  </si>
  <si>
    <t>Qũy Bảo trợ người tàn tật và trẻ em mồ côi</t>
  </si>
  <si>
    <t>Qũy Nạn nhân chất độc da cam/dioxin tỉnh Hải Dương</t>
  </si>
  <si>
    <t>Qũy Khuyến học</t>
  </si>
  <si>
    <t>Qũy Vì người nghèo</t>
  </si>
  <si>
    <t>Qũy Cứu trợ</t>
  </si>
  <si>
    <t xml:space="preserve">Qũy Khám chữa bệnh người nghèo </t>
  </si>
  <si>
    <t>Qũy toàn xã hội và phát huy vai trò người cao tuổi</t>
  </si>
  <si>
    <t>Qũy Phòng, chống thiên tai</t>
  </si>
  <si>
    <t>Qũy Phòng chống tội phạm</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</si>
  <si>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</si>
  <si>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</si>
  <si>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</si>
  <si>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</si>
  <si>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</si>
  <si>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</si>
  <si>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Kế hoạch năm 2020</t>
  </si>
  <si>
    <t>5=2-4</t>
  </si>
  <si>
    <t>6=1+2-4</t>
  </si>
  <si>
    <t>10=7-9</t>
  </si>
  <si>
    <t>So sánh</t>
  </si>
  <si>
    <t>Ước thực hiện năm 2020</t>
  </si>
  <si>
    <t>Thuế giá trị gia tăng từ hàng hóa nhập khẩu</t>
  </si>
  <si>
    <t>Thuế xuất khẩu</t>
  </si>
  <si>
    <t>Thuế nhập khẩu</t>
  </si>
  <si>
    <t>Thuế tiêu thụ đặc biệt thu từ hàng hóa nhập khẩu</t>
  </si>
  <si>
    <t>Thuế bảo vệ môi trường thu từ hàng hóa nhập khẩu</t>
  </si>
  <si>
    <t>Chi đầu tư phát triển khác</t>
  </si>
  <si>
    <t>TÌNH HÌNH THỰC HIỆN KẾ HOẠCH TÀI CHÍNH CÁC QŨY TÀI CHÍNH NHÀ NƯỚC NGOÀI NGÂN SÁCH 
DO ĐỊA PHƯƠNG QUẢN LÝ NĂM 2020</t>
  </si>
  <si>
    <t>Số dư nguồn ước đến 31/12/ 2020</t>
  </si>
  <si>
    <t xml:space="preserve">Số dư nguồn đến ngày 31/12/ 2019 </t>
  </si>
  <si>
    <t>11= 1+7-9</t>
  </si>
  <si>
    <t>CÂN ĐỐI NGÂN SÁCH ĐỊA PHƯƠNG NĂM 2020</t>
  </si>
  <si>
    <t>Thu cân đối từ hoạt động xuất nhập khẩu</t>
  </si>
  <si>
    <t xml:space="preserve"> BÁO CÁO ƯỚC THỰC HIỆN THU NGÂN SÁCH NĂM 2020</t>
  </si>
  <si>
    <t>Thu từ khu vực DN có vốn đầu tư nước ngoài</t>
  </si>
  <si>
    <t>Thu từ khu vực kinh tế ngoài quốc doanh</t>
  </si>
  <si>
    <t>Thu từ hoạt động xuất nhập khẩu</t>
  </si>
  <si>
    <t>Từ các khoản thu phân chia</t>
  </si>
  <si>
    <t xml:space="preserve"> BÁO CÁO ƯỚC THỰC HIỆN CHI NGÂN SÁCH NĂM 2020</t>
  </si>
  <si>
    <t>DỰ TOÁN
NĂM 2020</t>
  </si>
  <si>
    <t>ƯỚC THỰC HIỆN CẢ NĂM 2020</t>
  </si>
  <si>
    <t>SO SÁNH (%)</t>
  </si>
  <si>
    <t>Chi đầu tư và hỗ trợ vốn cho các DN cung cấp sản phẩm, DV công ích do NN đặt hàng, các tổ chức kinh tế, các tổ chức tài chính của địa phương theo quy định của pháp luật</t>
  </si>
  <si>
    <t>Chi nguồn cải cách tiền lương</t>
  </si>
  <si>
    <t>(Kèm theo Công văn số 3921/STC-QLNS ngày  19/12/2020 của  Sở Tài chính)</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</si>
</sst>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_(* \(#,##0\);_(* &quot;-&quot;??_);_(@_)"/>
    <numFmt numFmtId="174" formatCode="_-&quot;€&quot;* #,##0_-;\-&quot;€&quot;* #,##0_-;_-&quot;€&quot;* &quot;-&quot;_-;_-@_-"/>
    <numFmt numFmtId="175" formatCode="&quot;\&quot;#,##0.00;[Red]&quot;\&quot;&quot;\&quot;&quot;\&quot;&quot;\&quot;&quot;\&quot;&quot;\&quot;\-#,##0.00"/>
    <numFmt numFmtId="176" formatCode="&quot;\&quot;#,##0;[Red]&quot;\&quot;&quot;\&quot;\-#,##0"/>
    <numFmt numFmtId="177" formatCode="_-* #,##0_-;\-* #,##0_-;_-* &quot;-&quot;_-;_-@_-"/>
    <numFmt numFmtId="178" formatCode="_-* #,##0.00_-;\-* #,##0.00_-;_-* &quot;-&quot;??_-;_-@_-"/>
    <numFmt numFmtId="179" formatCode="_-* #,##0\ &quot;€&quot;_-;\-* #,##0\ &quot;€&quot;_-;_-* &quot;-&quot;\ &quot;€&quot;_-;_-@_-"/>
    <numFmt numFmtId="180" formatCode="_-* #,##0\ _F_-;\-* #,##0\ _F_-;_-* &quot;-&quot;\ _F_-;_-@_-"/>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0.000"/>
    <numFmt numFmtId="186" formatCode="#,##0.0_);\(#,##0.0\)"/>
    <numFmt numFmtId="187" formatCode="_(* #,##0.0000_);_(* \(#,##0.0000\);_(* &quot;-&quot;??_);_(@_)"/>
    <numFmt numFmtId="188" formatCode="0.0%;[Red]\(0.0%\)"/>
    <numFmt numFmtId="189" formatCode="_ * #,##0.00_)&quot;£&quot;_ ;_ * \(#,##0.00\)&quot;£&quot;_ ;_ * &quot;-&quot;??_)&quot;£&quot;_ ;_ @_ "/>
    <numFmt numFmtId="190" formatCode="_-&quot;$&quot;* #,##0.00_-;\-&quot;$&quot;* #,##0.00_-;_-&quot;$&quot;* &quot;-&quot;??_-;_-@_-"/>
    <numFmt numFmtId="191" formatCode="0.0%;\(0.0%\)"/>
    <numFmt numFmtId="192" formatCode="0.000_)"/>
    <numFmt numFmtId="193" formatCode="_-* #,##0.00\ _V_N_D_-;\-* #,##0.00\ _V_N_D_-;_-* &quot;-&quot;??\ _V_N_D_-;_-@_-"/>
    <numFmt numFmtId="194" formatCode="&quot;C&quot;#,##0.00_);\(&quot;C&quot;#,##0.00\)"/>
    <numFmt numFmtId="195" formatCode="#,##0;\(#,##0\)"/>
    <numFmt numFmtId="196" formatCode="_ &quot;\&quot;* #,##0.00_ ;_ &quot;\&quot;* &quot;\&quot;&quot;\&quot;&quot;\&quot;&quot;\&quot;&quot;\&quot;&quot;\&quot;&quot;\&quot;&quot;\&quot;&quot;\&quot;\-#,##0.00_ ;_ &quot;\&quot;* &quot;-&quot;??_ ;_ @_ "/>
    <numFmt numFmtId="197" formatCode="&quot;C&quot;#,##0_);\(&quot;C&quot;#,##0\)"/>
    <numFmt numFmtId="198" formatCode="\t0.00%"/>
    <numFmt numFmtId="199" formatCode="&quot;$&quot;\ \ \ \ #,##0_);\(&quot;$&quot;\ \ \ #,##0\)"/>
    <numFmt numFmtId="200" formatCode="&quot;$&quot;\ \ \ \ \ #,##0_);\(&quot;$&quot;\ \ \ \ \ #,##0\)"/>
    <numFmt numFmtId="201" formatCode="&quot;C&quot;#,##0_);[Red]\(&quot;C&quot;#,##0\)"/>
    <numFmt numFmtId="202" formatCode="\t#\ ??/??"/>
    <numFmt numFmtId="203" formatCode="_-[$€-2]* #,##0.00_-;\-[$€-2]* #,##0.00_-;_-[$€-2]* &quot;-&quot;??_-"/>
    <numFmt numFmtId="204" formatCode="#,###;\-#,###;&quot;&quot;;_(@_)"/>
    <numFmt numFmtId="205" formatCode="#,##0_ ;[Red]\-#,##0\ "/>
    <numFmt numFmtId="206" formatCode="#,##0\ &quot;$&quot;_);[Red]\(#,##0\ &quot;$&quot;\)"/>
    <numFmt numFmtId="207" formatCode="&quot;$&quot;###,0&quot;.&quot;00_);[Red]\(&quot;$&quot;###,0&quot;.&quot;00\)"/>
    <numFmt numFmtId="208" formatCode="&quot;\&quot;#,##0;[Red]\-&quot;\&quot;#,##0"/>
    <numFmt numFmtId="209" formatCode="&quot;\&quot;#,##0.00;\-&quot;\&quot;#,##0.00"/>
    <numFmt numFmtId="210" formatCode="#,##0.000_);\(#,##0.000\)"/>
    <numFmt numFmtId="211" formatCode="#,##0.00\ &quot;F&quot;;[Red]\-#,##0.00\ &quot;F&quot;"/>
    <numFmt numFmtId="212" formatCode="#,##0\ &quot;F&quot;;\-#,##0\ &quot;F&quot;"/>
    <numFmt numFmtId="213" formatCode="#,##0\ &quot;F&quot;;[Red]\-#,##0\ &quot;F&quot;"/>
    <numFmt numFmtId="214" formatCode="_-* #,##0\ &quot;F&quot;_-;\-* #,##0\ &quot;F&quot;_-;_-* &quot;-&quot;\ &quot;F&quot;_-;_-@_-"/>
    <numFmt numFmtId="215" formatCode="0.000\ "/>
    <numFmt numFmtId="216" formatCode="#,##0\ &quot;Lt&quot;;[Red]\-#,##0\ &quot;Lt&quot;"/>
    <numFmt numFmtId="217" formatCode="#,##0.00\ &quot;F&quot;;\-#,##0.00\ &quot;F&quot;"/>
    <numFmt numFmtId="218" formatCode="_-* #,##0\ &quot;DM&quot;_-;\-* #,##0\ &quot;DM&quot;_-;_-* &quot;-&quot;\ &quot;DM&quot;_-;_-@_-"/>
    <numFmt numFmtId="219" formatCode="_-* #,##0.00\ &quot;DM&quot;_-;\-* #,##0.00\ &quot;DM&quot;_-;_-* &quot;-&quot;??\ &quot;DM&quot;_-;_-@_-"/>
    <numFmt numFmtId="220" formatCode="&quot;\&quot;#,##0.00;[Red]&quot;\&quot;\-#,##0.00"/>
    <numFmt numFmtId="221" formatCode="&quot;\&quot;#,##0;[Red]&quot;\&quot;\-#,##0"/>
    <numFmt numFmtId="222" formatCode="_-&quot;$&quot;* #,##0_-;\-&quot;$&quot;* #,##0_-;_-&quot;$&quot;* &quot;-&quot;_-;_-@_-"/>
    <numFmt numFmtId="223" formatCode="###\ ###\ ###\ ###"/>
  </numFmts>
  <fonts count="138">
    <font>
      <sz val="11"/>
      <color theme="1"/>
      <name val="Calibri"/>
      <family val="2"/>
    </font>
    <font>
      <sz val="11"/>
      <color indexed="8"/>
      <name val="Calibri"/>
      <family val="2"/>
    </font>
    <font>
      <sz val="13"/>
      <name val="Times New Roman"/>
      <family val="1"/>
    </font>
    <font>
      <sz val="12"/>
      <name val="Times New Roman"/>
      <family val="1"/>
    </font>
    <font>
      <sz val="12"/>
      <name val=".VnTime"/>
      <family val="2"/>
    </font>
    <font>
      <b/>
      <sz val="14"/>
      <name val="Times New Roman"/>
      <family val="1"/>
    </font>
    <font>
      <i/>
      <sz val="13"/>
      <name val="Times New Roman"/>
      <family val="1"/>
    </font>
    <font>
      <b/>
      <sz val="11"/>
      <name val="Times New Roman"/>
      <family val="1"/>
    </font>
    <font>
      <b/>
      <sz val="12"/>
      <name val="Times New Roman"/>
      <family val="1"/>
    </font>
    <font>
      <i/>
      <sz val="12"/>
      <name val="Times New Roman"/>
      <family val="1"/>
    </font>
    <font>
      <b/>
      <sz val="8"/>
      <name val="Times New Roman"/>
      <family val="1"/>
    </font>
    <font>
      <b/>
      <sz val="10"/>
      <name val="Times New Roman"/>
      <family val="1"/>
    </font>
    <font>
      <sz val="10"/>
      <name val="Times New Roman"/>
      <family val="1"/>
    </font>
    <font>
      <b/>
      <i/>
      <sz val="12"/>
      <name val="Times New Roman"/>
      <family val="1"/>
    </font>
    <font>
      <sz val="11"/>
      <name val="Times New Roman"/>
      <family val="1"/>
    </font>
    <font>
      <i/>
      <sz val="11"/>
      <name val="Times New Roman"/>
      <family val="1"/>
    </font>
    <font>
      <sz val="10"/>
      <name val="Arial"/>
      <family val="2"/>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Calibri"/>
      <family val="2"/>
    </font>
    <font>
      <sz val="9"/>
      <name val="‚l‚r –¾’©"/>
      <family val="1"/>
    </font>
    <font>
      <sz val="14"/>
      <name val="VnTime"/>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8"/>
      <name val="Times New Roman"/>
      <family val="1"/>
    </font>
    <font>
      <sz val="12"/>
      <name val="Tms Rmn"/>
      <family val="0"/>
    </font>
    <font>
      <sz val="11"/>
      <name val="µ¸¿ò"/>
      <family val="0"/>
    </font>
    <font>
      <sz val="12"/>
      <name val="µ¸¿òÃ¼"/>
      <family val="3"/>
    </font>
    <font>
      <b/>
      <sz val="10"/>
      <name val="Helv"/>
      <family val="0"/>
    </font>
    <font>
      <sz val="10"/>
      <name val=".VnArial"/>
      <family val="2"/>
    </font>
    <font>
      <sz val="11"/>
      <name val="Tms Rmn"/>
      <family val="0"/>
    </font>
    <font>
      <sz val="10"/>
      <name val="MS Serif"/>
      <family val="1"/>
    </font>
    <font>
      <sz val="12"/>
      <name val="Arial"/>
      <family val="2"/>
    </font>
    <font>
      <sz val="10"/>
      <name val="Arial CE"/>
      <family val="0"/>
    </font>
    <font>
      <sz val="10"/>
      <color indexed="16"/>
      <name val="MS Serif"/>
      <family val="1"/>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7"/>
      <name val="Small Fonts"/>
      <family val="2"/>
    </font>
    <font>
      <sz val="9"/>
      <name val="Arial"/>
      <family val="2"/>
    </font>
    <font>
      <sz val="12"/>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8"/>
      <color indexed="8"/>
      <name val="Helv"/>
      <family val="0"/>
    </font>
    <font>
      <sz val="12"/>
      <name val="VNTime"/>
      <family val="0"/>
    </font>
    <font>
      <b/>
      <sz val="13"/>
      <color indexed="8"/>
      <name val=".VnTimeH"/>
      <family val="2"/>
    </font>
    <font>
      <sz val="10"/>
      <name val=".VnAvant"/>
      <family val="2"/>
    </font>
    <font>
      <b/>
      <sz val="12"/>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sz val="10"/>
      <color indexed="8"/>
      <name val="Arial"/>
      <family val="2"/>
    </font>
    <font>
      <sz val="11"/>
      <color indexed="8"/>
      <name val="Times New Roman"/>
      <family val="1"/>
    </font>
    <font>
      <i/>
      <sz val="13"/>
      <color indexed="8"/>
      <name val="Times New Roman"/>
      <family val="1"/>
    </font>
    <font>
      <b/>
      <i/>
      <sz val="10"/>
      <color indexed="8"/>
      <name val="Arial"/>
      <family val="2"/>
    </font>
    <font>
      <i/>
      <sz val="12"/>
      <color indexed="8"/>
      <name val="Times New Roman"/>
      <family val="1"/>
    </font>
    <font>
      <b/>
      <sz val="12"/>
      <color indexed="8"/>
      <name val="Times New Roman"/>
      <family val="1"/>
    </font>
    <font>
      <sz val="13"/>
      <color indexed="8"/>
      <name val="Times New Roman"/>
      <family val="1"/>
    </font>
    <font>
      <b/>
      <sz val="10"/>
      <color indexed="8"/>
      <name val="Times New Roman"/>
      <family val="1"/>
    </font>
    <font>
      <b/>
      <sz val="11"/>
      <color indexed="8"/>
      <name val="Times New Roman"/>
      <family val="1"/>
    </font>
    <font>
      <sz val="14"/>
      <color indexed="8"/>
      <name val="Times New Roman"/>
      <family val="1"/>
    </font>
    <font>
      <b/>
      <sz val="9"/>
      <name val="Times New Roman"/>
      <family val="1"/>
    </font>
    <font>
      <sz val="10"/>
      <color indexed="8"/>
      <name val="Times New Roman"/>
      <family val="1"/>
    </font>
    <font>
      <b/>
      <sz val="14"/>
      <color indexed="8"/>
      <name val="Times New Roman"/>
      <family val="1"/>
    </font>
    <font>
      <i/>
      <sz val="10"/>
      <color indexed="8"/>
      <name val="Times New Roman"/>
      <family val="1"/>
    </font>
    <font>
      <b/>
      <i/>
      <sz val="11"/>
      <color indexed="8"/>
      <name val="Times New Roman"/>
      <family val="1"/>
    </font>
    <font>
      <b/>
      <sz val="11"/>
      <color indexed="10"/>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top>
        <color indexed="63"/>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style="thin"/>
      <top/>
      <bottom/>
    </border>
    <border>
      <left style="thin"/>
      <right>
        <color indexed="63"/>
      </right>
      <top style="thin"/>
      <bottom style="thin"/>
    </border>
    <border>
      <left/>
      <right style="medium">
        <color indexed="63"/>
      </right>
      <top/>
      <bottom/>
    </border>
    <border>
      <left style="thin"/>
      <right style="thin"/>
      <top>
        <color indexed="63"/>
      </top>
      <bottom style="hair"/>
    </border>
    <border>
      <left>
        <color indexed="63"/>
      </left>
      <right>
        <color indexed="63"/>
      </right>
      <top style="thin">
        <color theme="4"/>
      </top>
      <bottom style="double">
        <color theme="4"/>
      </bottom>
    </border>
    <border>
      <left/>
      <right/>
      <top style="thin"/>
      <bottom style="double"/>
    </border>
    <border>
      <left style="thin"/>
      <right style="thin"/>
      <top style="thin"/>
      <bottom/>
    </border>
    <border>
      <left>
        <color indexed="63"/>
      </left>
      <right>
        <color indexed="63"/>
      </right>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right/>
      <top/>
      <bottom style="thin"/>
    </border>
    <border>
      <left/>
      <right style="thin"/>
      <top style="thin"/>
      <bottom style="thin"/>
    </border>
    <border>
      <left style="thin"/>
      <right style="thin"/>
      <top/>
      <bottom style="thin"/>
    </border>
    <border>
      <left/>
      <right/>
      <top style="thin"/>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17" fillId="0" borderId="0" applyFont="0" applyFill="0" applyBorder="0" applyAlignment="0" applyProtection="0"/>
    <xf numFmtId="0" fontId="4" fillId="0" borderId="0" applyNumberFormat="0" applyFill="0" applyBorder="0" applyAlignment="0" applyProtection="0"/>
    <xf numFmtId="3" fontId="18" fillId="0" borderId="1">
      <alignment/>
      <protection/>
    </xf>
    <xf numFmtId="175" fontId="16" fillId="0" borderId="0" applyFont="0" applyFill="0" applyBorder="0" applyAlignment="0" applyProtection="0"/>
    <xf numFmtId="0" fontId="19" fillId="0" borderId="0" applyFont="0" applyFill="0" applyBorder="0" applyAlignment="0" applyProtection="0"/>
    <xf numFmtId="17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6" fontId="22"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4" fillId="0" borderId="0">
      <alignment/>
      <protection/>
    </xf>
    <xf numFmtId="0" fontId="16" fillId="0" borderId="0" applyNumberForma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180" fontId="4" fillId="0" borderId="0" applyFont="0" applyFill="0" applyBorder="0" applyAlignment="0" applyProtection="0"/>
    <xf numFmtId="0" fontId="27" fillId="0" borderId="0">
      <alignment vertical="top"/>
      <protection/>
    </xf>
    <xf numFmtId="0" fontId="27" fillId="0" borderId="0">
      <alignment vertical="top"/>
      <protection/>
    </xf>
    <xf numFmtId="0" fontId="28" fillId="0" borderId="0">
      <alignment/>
      <protection/>
    </xf>
    <xf numFmtId="0" fontId="26" fillId="0" borderId="0">
      <alignment/>
      <protection/>
    </xf>
    <xf numFmtId="179" fontId="25" fillId="0" borderId="0" applyFont="0" applyFill="0" applyBorder="0" applyAlignment="0" applyProtection="0"/>
    <xf numFmtId="174" fontId="17" fillId="0" borderId="0" applyFont="0" applyFill="0" applyBorder="0" applyAlignment="0" applyProtection="0"/>
    <xf numFmtId="178" fontId="17" fillId="0" borderId="0" applyFont="0" applyFill="0" applyBorder="0" applyAlignment="0" applyProtection="0"/>
    <xf numFmtId="0" fontId="25" fillId="0" borderId="0" applyFont="0" applyFill="0" applyBorder="0" applyAlignment="0" applyProtection="0"/>
    <xf numFmtId="177" fontId="17" fillId="0" borderId="0" applyFont="0" applyFill="0" applyBorder="0" applyAlignment="0" applyProtection="0"/>
    <xf numFmtId="179" fontId="25" fillId="0" borderId="0" applyFont="0" applyFill="0" applyBorder="0" applyAlignment="0" applyProtection="0"/>
    <xf numFmtId="0" fontId="25" fillId="0" borderId="0" applyFont="0" applyFill="0" applyBorder="0" applyAlignment="0" applyProtection="0"/>
    <xf numFmtId="178" fontId="17" fillId="0" borderId="0" applyFont="0" applyFill="0" applyBorder="0" applyAlignment="0" applyProtection="0"/>
    <xf numFmtId="180" fontId="25"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177" fontId="17" fillId="0" borderId="0" applyFont="0" applyFill="0" applyBorder="0" applyAlignment="0" applyProtection="0"/>
    <xf numFmtId="174" fontId="17" fillId="0" borderId="0" applyFont="0" applyFill="0" applyBorder="0" applyAlignment="0" applyProtection="0"/>
    <xf numFmtId="0" fontId="29" fillId="0" borderId="0">
      <alignment/>
      <protection/>
    </xf>
    <xf numFmtId="177" fontId="17"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174" fontId="17" fillId="0" borderId="0" applyFont="0" applyFill="0" applyBorder="0" applyAlignment="0" applyProtection="0"/>
    <xf numFmtId="178" fontId="17" fillId="0" borderId="0" applyFont="0" applyFill="0" applyBorder="0" applyAlignment="0" applyProtection="0"/>
    <xf numFmtId="181" fontId="29" fillId="0" borderId="0" applyFont="0" applyFill="0" applyBorder="0" applyAlignment="0" applyProtection="0"/>
    <xf numFmtId="0" fontId="30" fillId="0" borderId="0">
      <alignment/>
      <protection/>
    </xf>
    <xf numFmtId="0" fontId="16" fillId="0" borderId="0">
      <alignment/>
      <protection/>
    </xf>
    <xf numFmtId="1" fontId="31" fillId="0" borderId="1" applyBorder="0" applyAlignment="0">
      <protection/>
    </xf>
    <xf numFmtId="3" fontId="18" fillId="0" borderId="1">
      <alignment/>
      <protection/>
    </xf>
    <xf numFmtId="3" fontId="18" fillId="0" borderId="1">
      <alignment/>
      <protection/>
    </xf>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0" fontId="32" fillId="2" borderId="0">
      <alignment/>
      <protection/>
    </xf>
    <xf numFmtId="0" fontId="32" fillId="2" borderId="0">
      <alignment/>
      <protection/>
    </xf>
    <xf numFmtId="0" fontId="32" fillId="2" borderId="0">
      <alignment/>
      <protection/>
    </xf>
    <xf numFmtId="9" fontId="29" fillId="0" borderId="0" applyFont="0" applyFill="0" applyBorder="0" applyAlignment="0" applyProtection="0"/>
    <xf numFmtId="0" fontId="33" fillId="2" borderId="0">
      <alignment/>
      <protection/>
    </xf>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4" fillId="2" borderId="0">
      <alignment/>
      <protection/>
    </xf>
    <xf numFmtId="0" fontId="35"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6" fillId="0" borderId="0">
      <alignment/>
      <protection/>
    </xf>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6" borderId="0" applyNumberFormat="0" applyBorder="0" applyAlignment="0" applyProtection="0"/>
    <xf numFmtId="181" fontId="37" fillId="0" borderId="0" applyFont="0" applyFill="0" applyBorder="0" applyAlignment="0" applyProtection="0"/>
    <xf numFmtId="0" fontId="38" fillId="0" borderId="0" applyFont="0" applyFill="0" applyBorder="0" applyAlignment="0" applyProtection="0"/>
    <xf numFmtId="181" fontId="29"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182" fontId="29" fillId="0" borderId="0" applyFont="0" applyFill="0" applyBorder="0" applyAlignment="0" applyProtection="0"/>
    <xf numFmtId="0" fontId="39" fillId="0" borderId="0">
      <alignment horizontal="center" wrapText="1"/>
      <protection locked="0"/>
    </xf>
    <xf numFmtId="183" fontId="37" fillId="0" borderId="0" applyFont="0" applyFill="0" applyBorder="0" applyAlignment="0" applyProtection="0"/>
    <xf numFmtId="0" fontId="38" fillId="0" borderId="0" applyFont="0" applyFill="0" applyBorder="0" applyAlignment="0" applyProtection="0"/>
    <xf numFmtId="183" fontId="29" fillId="0" borderId="0" applyFont="0" applyFill="0" applyBorder="0" applyAlignment="0" applyProtection="0"/>
    <xf numFmtId="184" fontId="37" fillId="0" borderId="0" applyFont="0" applyFill="0" applyBorder="0" applyAlignment="0" applyProtection="0"/>
    <xf numFmtId="0" fontId="38" fillId="0" borderId="0" applyFont="0" applyFill="0" applyBorder="0" applyAlignment="0" applyProtection="0"/>
    <xf numFmtId="184" fontId="29" fillId="0" borderId="0" applyFont="0" applyFill="0" applyBorder="0" applyAlignment="0" applyProtection="0"/>
    <xf numFmtId="174" fontId="17" fillId="0" borderId="0" applyFont="0" applyFill="0" applyBorder="0" applyAlignment="0" applyProtection="0"/>
    <xf numFmtId="0" fontId="122" fillId="27" borderId="0" applyNumberFormat="0" applyBorder="0" applyAlignment="0" applyProtection="0"/>
    <xf numFmtId="0" fontId="4" fillId="0" borderId="0">
      <alignment/>
      <protection/>
    </xf>
    <xf numFmtId="0" fontId="40" fillId="0" borderId="0" applyNumberFormat="0" applyFill="0" applyBorder="0" applyAlignment="0" applyProtection="0"/>
    <xf numFmtId="0" fontId="38" fillId="0" borderId="0">
      <alignment/>
      <protection/>
    </xf>
    <xf numFmtId="0" fontId="41" fillId="0" borderId="0">
      <alignment/>
      <protection/>
    </xf>
    <xf numFmtId="0" fontId="38" fillId="0" borderId="0">
      <alignment/>
      <protection/>
    </xf>
    <xf numFmtId="0" fontId="42" fillId="0" borderId="0">
      <alignment/>
      <protection/>
    </xf>
    <xf numFmtId="0" fontId="29" fillId="0" borderId="0">
      <alignment/>
      <protection/>
    </xf>
    <xf numFmtId="185" fontId="16" fillId="0" borderId="0" applyFill="0" applyBorder="0" applyAlignment="0">
      <protection/>
    </xf>
    <xf numFmtId="186" fontId="28" fillId="0" borderId="0" applyFill="0" applyBorder="0" applyAlignment="0">
      <protection/>
    </xf>
    <xf numFmtId="187" fontId="28" fillId="0" borderId="0" applyFill="0" applyBorder="0" applyAlignment="0">
      <protection/>
    </xf>
    <xf numFmtId="188" fontId="28" fillId="0" borderId="0" applyFill="0" applyBorder="0" applyAlignment="0">
      <protection/>
    </xf>
    <xf numFmtId="189" fontId="16" fillId="0" borderId="0" applyFill="0" applyBorder="0" applyAlignment="0">
      <protection/>
    </xf>
    <xf numFmtId="190" fontId="28" fillId="0" borderId="0" applyFill="0" applyBorder="0" applyAlignment="0">
      <protection/>
    </xf>
    <xf numFmtId="191" fontId="28" fillId="0" borderId="0" applyFill="0" applyBorder="0" applyAlignment="0">
      <protection/>
    </xf>
    <xf numFmtId="186" fontId="28" fillId="0" borderId="0" applyFill="0" applyBorder="0" applyAlignment="0">
      <protection/>
    </xf>
    <xf numFmtId="0" fontId="123" fillId="28" borderId="2" applyNumberFormat="0" applyAlignment="0" applyProtection="0"/>
    <xf numFmtId="0" fontId="43" fillId="0" borderId="0">
      <alignment/>
      <protection/>
    </xf>
    <xf numFmtId="0" fontId="124" fillId="29" borderId="3" applyNumberFormat="0" applyAlignment="0" applyProtection="0"/>
    <xf numFmtId="173" fontId="44" fillId="0" borderId="0" applyFont="0" applyFill="0" applyBorder="0" applyAlignment="0" applyProtection="0"/>
    <xf numFmtId="0" fontId="4" fillId="0" borderId="0">
      <alignment/>
      <protection/>
    </xf>
    <xf numFmtId="43" fontId="1" fillId="0" borderId="0" applyFont="0" applyFill="0" applyBorder="0" applyAlignment="0" applyProtection="0"/>
    <xf numFmtId="192" fontId="45" fillId="0" borderId="0">
      <alignment/>
      <protection/>
    </xf>
    <xf numFmtId="192" fontId="45" fillId="0" borderId="0">
      <alignment/>
      <protection/>
    </xf>
    <xf numFmtId="192" fontId="45" fillId="0" borderId="0">
      <alignment/>
      <protection/>
    </xf>
    <xf numFmtId="192" fontId="45" fillId="0" borderId="0">
      <alignment/>
      <protection/>
    </xf>
    <xf numFmtId="192" fontId="45" fillId="0" borderId="0">
      <alignment/>
      <protection/>
    </xf>
    <xf numFmtId="192" fontId="45" fillId="0" borderId="0">
      <alignment/>
      <protection/>
    </xf>
    <xf numFmtId="192" fontId="45" fillId="0" borderId="0">
      <alignment/>
      <protection/>
    </xf>
    <xf numFmtId="192" fontId="45" fillId="0" borderId="0">
      <alignment/>
      <protection/>
    </xf>
    <xf numFmtId="41" fontId="0" fillId="0" borderId="0" applyFont="0" applyFill="0" applyBorder="0" applyAlignment="0" applyProtection="0"/>
    <xf numFmtId="190" fontId="2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26" fillId="0" borderId="0">
      <alignment/>
      <protection/>
    </xf>
    <xf numFmtId="195" fontId="12" fillId="0" borderId="0">
      <alignment/>
      <protection/>
    </xf>
    <xf numFmtId="3" fontId="16" fillId="0" borderId="0" applyFont="0" applyFill="0" applyBorder="0" applyAlignment="0" applyProtection="0"/>
    <xf numFmtId="0" fontId="46"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6" fontId="28" fillId="0" borderId="0" applyFont="0" applyFill="0" applyBorder="0" applyAlignment="0" applyProtection="0"/>
    <xf numFmtId="44" fontId="2" fillId="0" borderId="0" applyFont="0" applyFill="0" applyBorder="0" applyAlignment="0" applyProtection="0"/>
    <xf numFmtId="196" fontId="17" fillId="0" borderId="0" applyFont="0" applyFill="0" applyBorder="0" applyAlignment="0" applyProtection="0"/>
    <xf numFmtId="197" fontId="26" fillId="0" borderId="0">
      <alignment/>
      <protection/>
    </xf>
    <xf numFmtId="198" fontId="16" fillId="0" borderId="0">
      <alignment/>
      <protection/>
    </xf>
    <xf numFmtId="198" fontId="16" fillId="0" borderId="0">
      <alignment/>
      <protection/>
    </xf>
    <xf numFmtId="198" fontId="16" fillId="0" borderId="0">
      <alignment/>
      <protection/>
    </xf>
    <xf numFmtId="0" fontId="16" fillId="0" borderId="0" applyFont="0" applyFill="0" applyBorder="0" applyAlignment="0" applyProtection="0"/>
    <xf numFmtId="0" fontId="47" fillId="0" borderId="0" applyProtection="0">
      <alignment/>
    </xf>
    <xf numFmtId="14" fontId="27" fillId="0" borderId="0" applyFill="0" applyBorder="0" applyAlignment="0">
      <protection/>
    </xf>
    <xf numFmtId="199" fontId="26" fillId="0" borderId="0" applyFont="0" applyFill="0" applyBorder="0" applyAlignment="0" applyProtection="0"/>
    <xf numFmtId="200" fontId="26" fillId="0" borderId="0" applyFont="0" applyFill="0" applyBorder="0" applyAlignment="0" applyProtection="0"/>
    <xf numFmtId="201" fontId="26" fillId="0" borderId="0">
      <alignment/>
      <protection/>
    </xf>
    <xf numFmtId="202" fontId="16" fillId="0" borderId="0">
      <alignment/>
      <protection/>
    </xf>
    <xf numFmtId="202" fontId="16" fillId="0" borderId="0">
      <alignment/>
      <protection/>
    </xf>
    <xf numFmtId="202" fontId="16" fillId="0" borderId="0">
      <alignment/>
      <protection/>
    </xf>
    <xf numFmtId="177" fontId="48" fillId="0" borderId="0" applyFont="0" applyFill="0" applyBorder="0" applyAlignment="0" applyProtection="0"/>
    <xf numFmtId="178" fontId="48" fillId="0" borderId="0" applyFont="0" applyFill="0" applyBorder="0" applyAlignment="0" applyProtection="0"/>
    <xf numFmtId="177" fontId="48" fillId="0" borderId="0" applyFont="0" applyFill="0" applyBorder="0" applyAlignment="0" applyProtection="0"/>
    <xf numFmtId="41" fontId="48" fillId="0" borderId="0" applyFont="0" applyFill="0" applyBorder="0" applyAlignment="0" applyProtection="0"/>
    <xf numFmtId="177" fontId="48" fillId="0" borderId="0" applyFont="0" applyFill="0" applyBorder="0" applyAlignment="0" applyProtection="0"/>
    <xf numFmtId="177"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77" fontId="48" fillId="0" borderId="0" applyFont="0" applyFill="0" applyBorder="0" applyAlignment="0" applyProtection="0"/>
    <xf numFmtId="177" fontId="48" fillId="0" borderId="0" applyFont="0" applyFill="0" applyBorder="0" applyAlignment="0" applyProtection="0"/>
    <xf numFmtId="177"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178" fontId="48" fillId="0" borderId="0" applyFont="0" applyFill="0" applyBorder="0" applyAlignment="0" applyProtection="0"/>
    <xf numFmtId="43" fontId="48"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43" fontId="48" fillId="0" borderId="0" applyFont="0" applyFill="0" applyBorder="0" applyAlignment="0" applyProtection="0"/>
    <xf numFmtId="190" fontId="28" fillId="0" borderId="0" applyFill="0" applyBorder="0" applyAlignment="0">
      <protection/>
    </xf>
    <xf numFmtId="186" fontId="28" fillId="0" borderId="0" applyFill="0" applyBorder="0" applyAlignment="0">
      <protection/>
    </xf>
    <xf numFmtId="190" fontId="28" fillId="0" borderId="0" applyFill="0" applyBorder="0" applyAlignment="0">
      <protection/>
    </xf>
    <xf numFmtId="191" fontId="28" fillId="0" borderId="0" applyFill="0" applyBorder="0" applyAlignment="0">
      <protection/>
    </xf>
    <xf numFmtId="186" fontId="28" fillId="0" borderId="0" applyFill="0" applyBorder="0" applyAlignment="0">
      <protection/>
    </xf>
    <xf numFmtId="0" fontId="49" fillId="0" borderId="0" applyNumberFormat="0" applyAlignment="0">
      <protection/>
    </xf>
    <xf numFmtId="203" fontId="4" fillId="0" borderId="0" applyFont="0" applyFill="0" applyBorder="0" applyAlignment="0" applyProtection="0"/>
    <xf numFmtId="0" fontId="125" fillId="0" borderId="0" applyNumberFormat="0" applyFill="0" applyBorder="0" applyAlignment="0" applyProtection="0"/>
    <xf numFmtId="2" fontId="16" fillId="0" borderId="0" applyFont="0" applyFill="0" applyBorder="0" applyAlignment="0" applyProtection="0"/>
    <xf numFmtId="2" fontId="47" fillId="0" borderId="0" applyProtection="0">
      <alignment/>
    </xf>
    <xf numFmtId="0" fontId="126" fillId="30" borderId="0" applyNumberFormat="0" applyBorder="0" applyAlignment="0" applyProtection="0"/>
    <xf numFmtId="38" fontId="29" fillId="31" borderId="0" applyNumberFormat="0" applyBorder="0" applyAlignment="0" applyProtection="0"/>
    <xf numFmtId="204" fontId="29" fillId="0" borderId="4" applyFont="0" applyFill="0" applyBorder="0" applyAlignment="0" applyProtection="0"/>
    <xf numFmtId="0" fontId="50" fillId="32" borderId="0">
      <alignment/>
      <protection/>
    </xf>
    <xf numFmtId="0" fontId="51" fillId="0" borderId="0">
      <alignment horizontal="left"/>
      <protection/>
    </xf>
    <xf numFmtId="0" fontId="52" fillId="0" borderId="5" applyNumberFormat="0" applyAlignment="0" applyProtection="0"/>
    <xf numFmtId="0" fontId="52" fillId="0" borderId="6">
      <alignment horizontal="left" vertical="center"/>
      <protection/>
    </xf>
    <xf numFmtId="0" fontId="127" fillId="0" borderId="7" applyNumberFormat="0" applyFill="0" applyAlignment="0" applyProtection="0"/>
    <xf numFmtId="0" fontId="128" fillId="0" borderId="8" applyNumberFormat="0" applyFill="0" applyAlignment="0" applyProtection="0"/>
    <xf numFmtId="0" fontId="129" fillId="0" borderId="9" applyNumberFormat="0" applyFill="0" applyAlignment="0" applyProtection="0"/>
    <xf numFmtId="0" fontId="129" fillId="0" borderId="0" applyNumberFormat="0" applyFill="0" applyBorder="0" applyAlignment="0" applyProtection="0"/>
    <xf numFmtId="0" fontId="53" fillId="0" borderId="0" applyProtection="0">
      <alignment/>
    </xf>
    <xf numFmtId="0" fontId="53" fillId="0" borderId="0" applyProtection="0">
      <alignment/>
    </xf>
    <xf numFmtId="0" fontId="53" fillId="0" borderId="0" applyProtection="0">
      <alignment/>
    </xf>
    <xf numFmtId="0" fontId="53" fillId="0" borderId="0" applyProtection="0">
      <alignment/>
    </xf>
    <xf numFmtId="0" fontId="52" fillId="0" borderId="0" applyProtection="0">
      <alignment/>
    </xf>
    <xf numFmtId="0" fontId="52" fillId="0" borderId="0" applyProtection="0">
      <alignment/>
    </xf>
    <xf numFmtId="0" fontId="52" fillId="0" borderId="0" applyProtection="0">
      <alignment/>
    </xf>
    <xf numFmtId="0" fontId="52" fillId="0" borderId="0" applyProtection="0">
      <alignment/>
    </xf>
    <xf numFmtId="0" fontId="54" fillId="0" borderId="10">
      <alignment horizontal="center"/>
      <protection/>
    </xf>
    <xf numFmtId="0" fontId="54" fillId="0" borderId="0">
      <alignment horizontal="center"/>
      <protection/>
    </xf>
    <xf numFmtId="5" fontId="55" fillId="33" borderId="1" applyNumberFormat="0" applyAlignment="0">
      <protection/>
    </xf>
    <xf numFmtId="49" fontId="56" fillId="0" borderId="1">
      <alignment vertical="center"/>
      <protection/>
    </xf>
    <xf numFmtId="180" fontId="25" fillId="0" borderId="0" applyFont="0" applyFill="0" applyBorder="0" applyAlignment="0" applyProtection="0"/>
    <xf numFmtId="0" fontId="130" fillId="34" borderId="2" applyNumberFormat="0" applyAlignment="0" applyProtection="0"/>
    <xf numFmtId="10" fontId="29" fillId="31" borderId="1" applyNumberFormat="0" applyBorder="0" applyAlignment="0" applyProtection="0"/>
    <xf numFmtId="0" fontId="4" fillId="0" borderId="0">
      <alignment/>
      <protection/>
    </xf>
    <xf numFmtId="0" fontId="26"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190" fontId="28" fillId="0" borderId="0" applyFill="0" applyBorder="0" applyAlignment="0">
      <protection/>
    </xf>
    <xf numFmtId="186" fontId="28" fillId="0" borderId="0" applyFill="0" applyBorder="0" applyAlignment="0">
      <protection/>
    </xf>
    <xf numFmtId="190" fontId="28" fillId="0" borderId="0" applyFill="0" applyBorder="0" applyAlignment="0">
      <protection/>
    </xf>
    <xf numFmtId="191" fontId="28" fillId="0" borderId="0" applyFill="0" applyBorder="0" applyAlignment="0">
      <protection/>
    </xf>
    <xf numFmtId="186" fontId="28" fillId="0" borderId="0" applyFill="0" applyBorder="0" applyAlignment="0">
      <protection/>
    </xf>
    <xf numFmtId="0" fontId="131" fillId="0" borderId="11" applyNumberFormat="0" applyFill="0" applyAlignment="0" applyProtection="0"/>
    <xf numFmtId="38" fontId="26" fillId="0" borderId="0" applyFont="0" applyFill="0" applyBorder="0" applyAlignment="0" applyProtection="0"/>
    <xf numFmtId="4" fontId="28" fillId="0" borderId="0" applyFon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0" fontId="57" fillId="0" borderId="10">
      <alignment/>
      <protection/>
    </xf>
    <xf numFmtId="205" fontId="36" fillId="0" borderId="12">
      <alignment/>
      <protection/>
    </xf>
    <xf numFmtId="206" fontId="26" fillId="0" borderId="0" applyFont="0" applyFill="0" applyBorder="0" applyAlignment="0" applyProtection="0"/>
    <xf numFmtId="207" fontId="26" fillId="0" borderId="0" applyFont="0" applyFill="0" applyBorder="0" applyAlignment="0" applyProtection="0"/>
    <xf numFmtId="208" fontId="16" fillId="0" borderId="0" applyFont="0" applyFill="0" applyBorder="0" applyAlignment="0" applyProtection="0"/>
    <xf numFmtId="209" fontId="16" fillId="0" borderId="0" applyFont="0" applyFill="0" applyBorder="0" applyAlignment="0" applyProtection="0"/>
    <xf numFmtId="0" fontId="47" fillId="0" borderId="0" applyNumberFormat="0" applyFont="0" applyFill="0" applyAlignment="0">
      <protection/>
    </xf>
    <xf numFmtId="0" fontId="47" fillId="0" borderId="0" applyNumberFormat="0" applyFont="0" applyFill="0" applyAlignment="0">
      <protection/>
    </xf>
    <xf numFmtId="0" fontId="132" fillId="35" borderId="0" applyNumberFormat="0" applyBorder="0" applyAlignment="0" applyProtection="0"/>
    <xf numFmtId="0" fontId="12" fillId="0" borderId="0">
      <alignment/>
      <protection/>
    </xf>
    <xf numFmtId="0" fontId="12" fillId="0" borderId="0">
      <alignment/>
      <protection/>
    </xf>
    <xf numFmtId="37" fontId="58" fillId="0" borderId="0">
      <alignment/>
      <protection/>
    </xf>
    <xf numFmtId="0" fontId="16" fillId="0" borderId="0">
      <alignment/>
      <protection/>
    </xf>
    <xf numFmtId="0" fontId="2" fillId="0" borderId="0">
      <alignment/>
      <protection/>
    </xf>
    <xf numFmtId="0" fontId="29" fillId="0" borderId="0">
      <alignment/>
      <protection/>
    </xf>
    <xf numFmtId="0" fontId="0" fillId="0" borderId="0">
      <alignment/>
      <protection/>
    </xf>
    <xf numFmtId="0" fontId="4" fillId="0" borderId="0">
      <alignment/>
      <protection/>
    </xf>
    <xf numFmtId="0" fontId="4" fillId="0" borderId="0">
      <alignment/>
      <protection/>
    </xf>
    <xf numFmtId="0" fontId="133" fillId="0" borderId="0">
      <alignment/>
      <protection/>
    </xf>
    <xf numFmtId="0" fontId="16" fillId="0" borderId="0">
      <alignment/>
      <protection/>
    </xf>
    <xf numFmtId="0" fontId="16" fillId="0" borderId="0">
      <alignment/>
      <protection/>
    </xf>
    <xf numFmtId="0" fontId="4"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59" fillId="0" borderId="0">
      <alignment/>
      <protection/>
    </xf>
    <xf numFmtId="0" fontId="59" fillId="0" borderId="0" applyProtection="0">
      <alignment/>
    </xf>
    <xf numFmtId="0" fontId="59" fillId="0" borderId="0" applyProtection="0">
      <alignment/>
    </xf>
    <xf numFmtId="0" fontId="59" fillId="0" borderId="0" applyProtection="0">
      <alignment/>
    </xf>
    <xf numFmtId="0" fontId="59" fillId="0" borderId="0" applyProtection="0">
      <alignment/>
    </xf>
    <xf numFmtId="0" fontId="59" fillId="0" borderId="0" applyProtection="0">
      <alignment/>
    </xf>
    <xf numFmtId="0" fontId="60"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9" fillId="0" borderId="0">
      <alignment/>
      <protection/>
    </xf>
    <xf numFmtId="0" fontId="2" fillId="0" borderId="0">
      <alignment/>
      <protection/>
    </xf>
    <xf numFmtId="0" fontId="16" fillId="0" borderId="0">
      <alignment/>
      <protection/>
    </xf>
    <xf numFmtId="0" fontId="29" fillId="0" borderId="0">
      <alignment/>
      <protection/>
    </xf>
    <xf numFmtId="0" fontId="4"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4" fillId="0" borderId="0">
      <alignment/>
      <protection/>
    </xf>
    <xf numFmtId="0" fontId="28" fillId="31" borderId="0">
      <alignment/>
      <protection/>
    </xf>
    <xf numFmtId="0" fontId="48" fillId="0" borderId="0">
      <alignment/>
      <protection/>
    </xf>
    <xf numFmtId="0" fontId="0" fillId="36" borderId="13" applyNumberFormat="0" applyFont="0" applyAlignment="0" applyProtection="0"/>
    <xf numFmtId="178" fontId="61" fillId="0" borderId="0" applyFont="0" applyFill="0" applyBorder="0" applyAlignment="0" applyProtection="0"/>
    <xf numFmtId="177"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16" fillId="0" borderId="0" applyFont="0" applyFill="0" applyBorder="0" applyAlignment="0" applyProtection="0"/>
    <xf numFmtId="0" fontId="12" fillId="0" borderId="0">
      <alignment/>
      <protection/>
    </xf>
    <xf numFmtId="0" fontId="134" fillId="28" borderId="14" applyNumberFormat="0" applyAlignment="0" applyProtection="0"/>
    <xf numFmtId="14" fontId="39" fillId="0" borderId="0">
      <alignment horizontal="center" wrapText="1"/>
      <protection locked="0"/>
    </xf>
    <xf numFmtId="9" fontId="1" fillId="0" borderId="0" applyFont="0" applyFill="0" applyBorder="0" applyAlignment="0" applyProtection="0"/>
    <xf numFmtId="189" fontId="16" fillId="0" borderId="0" applyFont="0" applyFill="0" applyBorder="0" applyAlignment="0" applyProtection="0"/>
    <xf numFmtId="2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15" applyNumberFormat="0" applyBorder="0">
      <alignment/>
      <protection/>
    </xf>
    <xf numFmtId="9" fontId="4" fillId="0" borderId="0" applyFont="0" applyFill="0" applyBorder="0" applyAlignment="0" applyProtection="0"/>
    <xf numFmtId="9" fontId="4" fillId="0" borderId="0" applyFont="0" applyFill="0" applyBorder="0" applyAlignment="0" applyProtection="0"/>
    <xf numFmtId="190" fontId="28" fillId="0" borderId="0" applyFill="0" applyBorder="0" applyAlignment="0">
      <protection/>
    </xf>
    <xf numFmtId="186" fontId="28" fillId="0" borderId="0" applyFill="0" applyBorder="0" applyAlignment="0">
      <protection/>
    </xf>
    <xf numFmtId="190" fontId="28" fillId="0" borderId="0" applyFill="0" applyBorder="0" applyAlignment="0">
      <protection/>
    </xf>
    <xf numFmtId="191" fontId="28" fillId="0" borderId="0" applyFill="0" applyBorder="0" applyAlignment="0">
      <protection/>
    </xf>
    <xf numFmtId="186" fontId="28" fillId="0" borderId="0" applyFill="0" applyBorder="0" applyAlignment="0">
      <protection/>
    </xf>
    <xf numFmtId="0" fontId="64" fillId="0" borderId="0">
      <alignment/>
      <protection/>
    </xf>
    <xf numFmtId="0" fontId="26" fillId="0" borderId="0" applyNumberFormat="0" applyFont="0" applyFill="0" applyBorder="0" applyAlignment="0" applyProtection="0"/>
    <xf numFmtId="0" fontId="65" fillId="0" borderId="10">
      <alignment horizontal="center"/>
      <protection/>
    </xf>
    <xf numFmtId="0" fontId="66" fillId="37" borderId="0" applyNumberFormat="0" applyFont="0" applyBorder="0" applyAlignment="0">
      <protection/>
    </xf>
    <xf numFmtId="14" fontId="67" fillId="0" borderId="0" applyNumberFormat="0" applyFill="0" applyBorder="0" applyAlignment="0" applyProtection="0"/>
    <xf numFmtId="180" fontId="25" fillId="0" borderId="0" applyFont="0" applyFill="0" applyBorder="0" applyAlignment="0" applyProtection="0"/>
    <xf numFmtId="0" fontId="4" fillId="0" borderId="0" applyNumberFormat="0" applyFill="0" applyBorder="0" applyAlignment="0" applyProtection="0"/>
    <xf numFmtId="4" fontId="68" fillId="38" borderId="16" applyNumberFormat="0" applyProtection="0">
      <alignment vertical="center"/>
    </xf>
    <xf numFmtId="4" fontId="69" fillId="38" borderId="16" applyNumberFormat="0" applyProtection="0">
      <alignment vertical="center"/>
    </xf>
    <xf numFmtId="4" fontId="70" fillId="38" borderId="16" applyNumberFormat="0" applyProtection="0">
      <alignment horizontal="left" vertical="center" indent="1"/>
    </xf>
    <xf numFmtId="4" fontId="70" fillId="39" borderId="0" applyNumberFormat="0" applyProtection="0">
      <alignment horizontal="left" vertical="center" indent="1"/>
    </xf>
    <xf numFmtId="4" fontId="70" fillId="40" borderId="16" applyNumberFormat="0" applyProtection="0">
      <alignment horizontal="right" vertical="center"/>
    </xf>
    <xf numFmtId="4" fontId="70" fillId="41" borderId="16" applyNumberFormat="0" applyProtection="0">
      <alignment horizontal="right" vertical="center"/>
    </xf>
    <xf numFmtId="4" fontId="70" fillId="42" borderId="16" applyNumberFormat="0" applyProtection="0">
      <alignment horizontal="right" vertical="center"/>
    </xf>
    <xf numFmtId="4" fontId="70" fillId="43" borderId="16" applyNumberFormat="0" applyProtection="0">
      <alignment horizontal="right" vertical="center"/>
    </xf>
    <xf numFmtId="4" fontId="70" fillId="44" borderId="16" applyNumberFormat="0" applyProtection="0">
      <alignment horizontal="right" vertical="center"/>
    </xf>
    <xf numFmtId="4" fontId="70" fillId="45" borderId="16" applyNumberFormat="0" applyProtection="0">
      <alignment horizontal="right" vertical="center"/>
    </xf>
    <xf numFmtId="4" fontId="70" fillId="46" borderId="16" applyNumberFormat="0" applyProtection="0">
      <alignment horizontal="right" vertical="center"/>
    </xf>
    <xf numFmtId="4" fontId="70" fillId="47" borderId="16" applyNumberFormat="0" applyProtection="0">
      <alignment horizontal="right" vertical="center"/>
    </xf>
    <xf numFmtId="4" fontId="70" fillId="48" borderId="16" applyNumberFormat="0" applyProtection="0">
      <alignment horizontal="right" vertical="center"/>
    </xf>
    <xf numFmtId="4" fontId="68" fillId="49" borderId="17" applyNumberFormat="0" applyProtection="0">
      <alignment horizontal="left" vertical="center" indent="1"/>
    </xf>
    <xf numFmtId="4" fontId="68" fillId="50" borderId="0" applyNumberFormat="0" applyProtection="0">
      <alignment horizontal="left" vertical="center" indent="1"/>
    </xf>
    <xf numFmtId="4" fontId="68" fillId="39" borderId="0" applyNumberFormat="0" applyProtection="0">
      <alignment horizontal="left" vertical="center" indent="1"/>
    </xf>
    <xf numFmtId="4" fontId="70" fillId="50" borderId="16" applyNumberFormat="0" applyProtection="0">
      <alignment horizontal="right" vertical="center"/>
    </xf>
    <xf numFmtId="4" fontId="27" fillId="50" borderId="0" applyNumberFormat="0" applyProtection="0">
      <alignment horizontal="left" vertical="center" indent="1"/>
    </xf>
    <xf numFmtId="4" fontId="27" fillId="39" borderId="0" applyNumberFormat="0" applyProtection="0">
      <alignment horizontal="left" vertical="center" indent="1"/>
    </xf>
    <xf numFmtId="4" fontId="70" fillId="51" borderId="16" applyNumberFormat="0" applyProtection="0">
      <alignment vertical="center"/>
    </xf>
    <xf numFmtId="4" fontId="71" fillId="51" borderId="16" applyNumberFormat="0" applyProtection="0">
      <alignment vertical="center"/>
    </xf>
    <xf numFmtId="4" fontId="68" fillId="50" borderId="18" applyNumberFormat="0" applyProtection="0">
      <alignment horizontal="left" vertical="center" indent="1"/>
    </xf>
    <xf numFmtId="4" fontId="70" fillId="51" borderId="16" applyNumberFormat="0" applyProtection="0">
      <alignment horizontal="right" vertical="center"/>
    </xf>
    <xf numFmtId="4" fontId="71" fillId="51" borderId="16" applyNumberFormat="0" applyProtection="0">
      <alignment horizontal="right" vertical="center"/>
    </xf>
    <xf numFmtId="4" fontId="68" fillId="50" borderId="16" applyNumberFormat="0" applyProtection="0">
      <alignment horizontal="left" vertical="center" indent="1"/>
    </xf>
    <xf numFmtId="4" fontId="72" fillId="33" borderId="18" applyNumberFormat="0" applyProtection="0">
      <alignment horizontal="left" vertical="center" indent="1"/>
    </xf>
    <xf numFmtId="4" fontId="73" fillId="51" borderId="16" applyNumberFormat="0" applyProtection="0">
      <alignment horizontal="right" vertical="center"/>
    </xf>
    <xf numFmtId="0" fontId="66" fillId="1" borderId="6" applyNumberFormat="0" applyFont="0" applyAlignment="0">
      <protection/>
    </xf>
    <xf numFmtId="0" fontId="74" fillId="0" borderId="0" applyNumberFormat="0" applyFill="0" applyBorder="0" applyAlignment="0">
      <protection/>
    </xf>
    <xf numFmtId="0" fontId="29" fillId="0" borderId="19" applyNumberFormat="0" applyFill="0" applyBorder="0" applyAlignment="0" applyProtection="0"/>
    <xf numFmtId="0" fontId="4" fillId="0" borderId="20">
      <alignment horizontal="center"/>
      <protection/>
    </xf>
    <xf numFmtId="179"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57" fillId="0" borderId="0">
      <alignment/>
      <protection/>
    </xf>
    <xf numFmtId="40" fontId="75" fillId="0" borderId="0" applyBorder="0">
      <alignment horizontal="right"/>
      <protection/>
    </xf>
    <xf numFmtId="211" fontId="63" fillId="0" borderId="21">
      <alignment horizontal="right" vertical="center"/>
      <protection/>
    </xf>
    <xf numFmtId="211" fontId="63" fillId="0" borderId="21">
      <alignment horizontal="right" vertical="center"/>
      <protection/>
    </xf>
    <xf numFmtId="211" fontId="63" fillId="0" borderId="21">
      <alignment horizontal="right" vertical="center"/>
      <protection/>
    </xf>
    <xf numFmtId="211" fontId="63" fillId="0" borderId="21">
      <alignment horizontal="right" vertical="center"/>
      <protection/>
    </xf>
    <xf numFmtId="211" fontId="63" fillId="0" borderId="21">
      <alignment horizontal="right" vertical="center"/>
      <protection/>
    </xf>
    <xf numFmtId="211" fontId="63" fillId="0" borderId="21">
      <alignment horizontal="right" vertical="center"/>
      <protection/>
    </xf>
    <xf numFmtId="49" fontId="27" fillId="0" borderId="0" applyFill="0" applyBorder="0" applyAlignment="0">
      <protection/>
    </xf>
    <xf numFmtId="212" fontId="16" fillId="0" borderId="0" applyFill="0" applyBorder="0" applyAlignment="0">
      <protection/>
    </xf>
    <xf numFmtId="213" fontId="16" fillId="0" borderId="0" applyFill="0" applyBorder="0" applyAlignment="0">
      <protection/>
    </xf>
    <xf numFmtId="214" fontId="63" fillId="0" borderId="21">
      <alignment horizontal="center"/>
      <protection/>
    </xf>
    <xf numFmtId="0" fontId="76" fillId="0" borderId="22">
      <alignment/>
      <protection/>
    </xf>
    <xf numFmtId="0" fontId="6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3" fontId="77" fillId="0" borderId="23" applyNumberFormat="0" applyBorder="0" applyAlignment="0">
      <protection/>
    </xf>
    <xf numFmtId="0" fontId="135" fillId="0" borderId="0" applyNumberFormat="0" applyFill="0" applyBorder="0" applyAlignment="0" applyProtection="0"/>
    <xf numFmtId="0" fontId="136" fillId="0" borderId="24" applyNumberFormat="0" applyFill="0" applyAlignment="0" applyProtection="0"/>
    <xf numFmtId="0" fontId="47" fillId="0" borderId="25" applyProtection="0">
      <alignment/>
    </xf>
    <xf numFmtId="215" fontId="78" fillId="0" borderId="0" applyFont="0" applyFill="0" applyBorder="0" applyAlignment="0" applyProtection="0"/>
    <xf numFmtId="216" fontId="44" fillId="0" borderId="0" applyFont="0" applyFill="0" applyBorder="0" applyAlignment="0" applyProtection="0"/>
    <xf numFmtId="213" fontId="63" fillId="0" borderId="0">
      <alignment/>
      <protection/>
    </xf>
    <xf numFmtId="217" fontId="63" fillId="0" borderId="1">
      <alignment/>
      <protection/>
    </xf>
    <xf numFmtId="3" fontId="63" fillId="0" borderId="0" applyNumberFormat="0" applyBorder="0" applyAlignment="0" applyProtection="0"/>
    <xf numFmtId="3" fontId="31" fillId="0" borderId="0">
      <alignment/>
      <protection locked="0"/>
    </xf>
    <xf numFmtId="5" fontId="29" fillId="52" borderId="26">
      <alignment vertical="top"/>
      <protection/>
    </xf>
    <xf numFmtId="0" fontId="79" fillId="53" borderId="1">
      <alignment horizontal="left" vertical="center"/>
      <protection/>
    </xf>
    <xf numFmtId="6" fontId="29" fillId="54" borderId="26">
      <alignment/>
      <protection/>
    </xf>
    <xf numFmtId="5" fontId="55" fillId="0" borderId="26">
      <alignment horizontal="left" vertical="top"/>
      <protection/>
    </xf>
    <xf numFmtId="0" fontId="29" fillId="55" borderId="0">
      <alignment horizontal="left" vertical="center"/>
      <protection/>
    </xf>
    <xf numFmtId="5" fontId="36" fillId="0" borderId="20">
      <alignment horizontal="left" vertical="top"/>
      <protection/>
    </xf>
    <xf numFmtId="0" fontId="80" fillId="0" borderId="20">
      <alignment horizontal="left" vertical="center"/>
      <protection/>
    </xf>
    <xf numFmtId="0" fontId="16" fillId="0" borderId="0">
      <alignment/>
      <protection/>
    </xf>
    <xf numFmtId="218" fontId="16" fillId="0" borderId="0" applyFont="0" applyFill="0" applyBorder="0" applyAlignment="0" applyProtection="0"/>
    <xf numFmtId="219" fontId="16" fillId="0" borderId="0" applyFont="0" applyFill="0" applyBorder="0" applyAlignment="0" applyProtection="0"/>
    <xf numFmtId="42" fontId="48" fillId="0" borderId="0" applyFont="0" applyFill="0" applyBorder="0" applyAlignment="0" applyProtection="0"/>
    <xf numFmtId="44" fontId="48" fillId="0" borderId="0" applyFont="0" applyFill="0" applyBorder="0" applyAlignment="0" applyProtection="0"/>
    <xf numFmtId="0" fontId="137" fillId="0" borderId="0" applyNumberFormat="0" applyFill="0" applyBorder="0" applyAlignment="0" applyProtection="0"/>
    <xf numFmtId="0" fontId="81" fillId="0" borderId="0" applyNumberFormat="0" applyFill="0" applyBorder="0" applyAlignment="0" applyProtection="0"/>
    <xf numFmtId="40" fontId="83" fillId="0" borderId="0" applyFont="0" applyFill="0" applyBorder="0" applyAlignment="0" applyProtection="0"/>
    <xf numFmtId="38"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9" fontId="84" fillId="0" borderId="0" applyFont="0" applyFill="0" applyBorder="0" applyAlignment="0" applyProtection="0"/>
    <xf numFmtId="0" fontId="85" fillId="0" borderId="0">
      <alignment/>
      <protection/>
    </xf>
    <xf numFmtId="0" fontId="86" fillId="0" borderId="27">
      <alignment/>
      <protection/>
    </xf>
    <xf numFmtId="0" fontId="47" fillId="0" borderId="0">
      <alignment/>
      <protection/>
    </xf>
    <xf numFmtId="177" fontId="59" fillId="0" borderId="0" applyFont="0" applyFill="0" applyBorder="0" applyAlignment="0" applyProtection="0"/>
    <xf numFmtId="178" fontId="59"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220" fontId="84" fillId="0" borderId="0" applyFont="0" applyFill="0" applyBorder="0" applyAlignment="0" applyProtection="0"/>
    <xf numFmtId="221" fontId="84" fillId="0" borderId="0" applyFont="0" applyFill="0" applyBorder="0" applyAlignment="0" applyProtection="0"/>
    <xf numFmtId="0" fontId="87" fillId="0" borderId="0">
      <alignment/>
      <protection/>
    </xf>
    <xf numFmtId="169" fontId="16" fillId="0" borderId="0" applyFont="0" applyFill="0" applyBorder="0" applyAlignment="0" applyProtection="0"/>
    <xf numFmtId="0" fontId="12" fillId="0" borderId="0">
      <alignment/>
      <protection/>
    </xf>
    <xf numFmtId="222" fontId="59" fillId="0" borderId="0" applyFont="0" applyFill="0" applyBorder="0" applyAlignment="0" applyProtection="0"/>
    <xf numFmtId="6" fontId="22" fillId="0" borderId="0" applyFont="0" applyFill="0" applyBorder="0" applyAlignment="0" applyProtection="0"/>
    <xf numFmtId="190" fontId="59" fillId="0" borderId="0" applyFont="0" applyFill="0" applyBorder="0" applyAlignment="0" applyProtection="0"/>
    <xf numFmtId="178" fontId="26" fillId="0" borderId="0" applyNumberFormat="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3" fillId="0" borderId="0">
      <alignment vertical="center"/>
      <protection/>
    </xf>
  </cellStyleXfs>
  <cellXfs count="215">
    <xf numFmtId="0" fontId="0" fillId="0" borderId="0" xfId="0" applyFont="1" applyAlignment="1">
      <alignment/>
    </xf>
    <xf numFmtId="0" fontId="2" fillId="0" borderId="0" xfId="0" applyFont="1" applyFill="1" applyAlignment="1">
      <alignment horizontal="left"/>
    </xf>
    <xf numFmtId="0" fontId="3" fillId="0" borderId="0" xfId="0" applyFont="1" applyFill="1" applyAlignment="1">
      <alignment/>
    </xf>
    <xf numFmtId="0" fontId="5" fillId="0" borderId="0" xfId="352" applyFont="1" applyFill="1" applyAlignment="1">
      <alignment vertical="center"/>
      <protection/>
    </xf>
    <xf numFmtId="0" fontId="3" fillId="0" borderId="0" xfId="0" applyFont="1" applyFill="1" applyAlignment="1">
      <alignment vertical="center"/>
    </xf>
    <xf numFmtId="49" fontId="7" fillId="0" borderId="0" xfId="0" applyNumberFormat="1" applyFont="1" applyFill="1" applyBorder="1" applyAlignment="1">
      <alignment horizontal="center"/>
    </xf>
    <xf numFmtId="49" fontId="8" fillId="0" borderId="0" xfId="0" applyNumberFormat="1" applyFont="1" applyFill="1" applyBorder="1" applyAlignment="1">
      <alignment wrapText="1"/>
    </xf>
    <xf numFmtId="3" fontId="3" fillId="0" borderId="0" xfId="0" applyNumberFormat="1" applyFont="1" applyFill="1" applyAlignment="1">
      <alignment/>
    </xf>
    <xf numFmtId="0" fontId="11"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3" fontId="8" fillId="0" borderId="23" xfId="0" applyNumberFormat="1" applyFont="1" applyFill="1" applyBorder="1" applyAlignment="1">
      <alignment vertical="center"/>
    </xf>
    <xf numFmtId="0" fontId="8" fillId="0" borderId="0" xfId="0" applyFont="1" applyFill="1" applyBorder="1" applyAlignment="1">
      <alignment/>
    </xf>
    <xf numFmtId="49" fontId="7" fillId="0" borderId="28" xfId="0" applyNumberFormat="1" applyFont="1" applyFill="1" applyBorder="1" applyAlignment="1">
      <alignment horizontal="center" vertical="center" wrapText="1"/>
    </xf>
    <xf numFmtId="49" fontId="8" fillId="0" borderId="28" xfId="0" applyNumberFormat="1" applyFont="1" applyFill="1" applyBorder="1" applyAlignment="1">
      <alignment horizontal="left" vertical="center" wrapText="1"/>
    </xf>
    <xf numFmtId="3" fontId="8" fillId="0" borderId="28" xfId="0" applyNumberFormat="1" applyFont="1" applyFill="1" applyBorder="1" applyAlignment="1">
      <alignment vertical="center"/>
    </xf>
    <xf numFmtId="0" fontId="8" fillId="0" borderId="0" xfId="0" applyFont="1" applyFill="1" applyAlignment="1">
      <alignment/>
    </xf>
    <xf numFmtId="49" fontId="14" fillId="0" borderId="28" xfId="0" applyNumberFormat="1" applyFont="1" applyFill="1" applyBorder="1" applyAlignment="1">
      <alignment horizontal="center" vertical="center" wrapText="1"/>
    </xf>
    <xf numFmtId="49" fontId="3" fillId="0" borderId="28" xfId="0" applyNumberFormat="1" applyFont="1" applyFill="1" applyBorder="1" applyAlignment="1">
      <alignment horizontal="left" vertical="center" wrapText="1"/>
    </xf>
    <xf numFmtId="3" fontId="3" fillId="0" borderId="28" xfId="0" applyNumberFormat="1" applyFont="1" applyFill="1" applyBorder="1" applyAlignment="1">
      <alignment vertical="center"/>
    </xf>
    <xf numFmtId="3" fontId="9" fillId="0" borderId="28" xfId="0" applyNumberFormat="1" applyFont="1" applyFill="1" applyBorder="1" applyAlignment="1">
      <alignment vertical="center"/>
    </xf>
    <xf numFmtId="49" fontId="3" fillId="0" borderId="28" xfId="0" applyNumberFormat="1" applyFont="1" applyFill="1" applyBorder="1" applyAlignment="1">
      <alignment vertical="center" wrapText="1"/>
    </xf>
    <xf numFmtId="49" fontId="15" fillId="0" borderId="28" xfId="0" applyNumberFormat="1" applyFont="1" applyFill="1" applyBorder="1" applyAlignment="1">
      <alignment horizontal="center" vertical="center" wrapText="1"/>
    </xf>
    <xf numFmtId="49" fontId="15" fillId="0" borderId="28" xfId="0" applyNumberFormat="1" applyFont="1" applyFill="1" applyBorder="1" applyAlignment="1">
      <alignment vertical="center" wrapText="1"/>
    </xf>
    <xf numFmtId="0" fontId="15" fillId="0" borderId="0" xfId="0" applyFont="1" applyFill="1" applyAlignment="1">
      <alignment/>
    </xf>
    <xf numFmtId="3" fontId="3" fillId="0" borderId="29" xfId="0" applyNumberFormat="1" applyFont="1" applyFill="1" applyBorder="1" applyAlignment="1">
      <alignment vertical="center"/>
    </xf>
    <xf numFmtId="49" fontId="14" fillId="0" borderId="0" xfId="0" applyNumberFormat="1" applyFont="1" applyFill="1" applyAlignment="1">
      <alignment horizontal="center"/>
    </xf>
    <xf numFmtId="49" fontId="3" fillId="0" borderId="0" xfId="0" applyNumberFormat="1" applyFont="1" applyFill="1" applyAlignment="1">
      <alignment wrapText="1"/>
    </xf>
    <xf numFmtId="173" fontId="3" fillId="0" borderId="0" xfId="0" applyNumberFormat="1" applyFont="1" applyFill="1" applyAlignment="1">
      <alignment/>
    </xf>
    <xf numFmtId="49" fontId="14" fillId="0" borderId="28" xfId="0" applyNumberFormat="1" applyFont="1" applyFill="1" applyBorder="1" applyAlignment="1">
      <alignment vertical="center" wrapText="1"/>
    </xf>
    <xf numFmtId="0" fontId="14" fillId="0" borderId="0" xfId="0" applyFont="1" applyFill="1" applyAlignment="1">
      <alignment/>
    </xf>
    <xf numFmtId="0" fontId="90" fillId="0" borderId="0" xfId="0" applyFont="1" applyAlignment="1">
      <alignment horizontal="center" vertical="center"/>
    </xf>
    <xf numFmtId="0" fontId="91" fillId="0" borderId="0" xfId="0" applyFont="1" applyAlignment="1">
      <alignment vertical="center"/>
    </xf>
    <xf numFmtId="0" fontId="93" fillId="0" borderId="0" xfId="0" applyFont="1" applyAlignment="1">
      <alignment/>
    </xf>
    <xf numFmtId="0" fontId="0" fillId="0" borderId="0" xfId="0" applyAlignment="1">
      <alignment horizontal="center"/>
    </xf>
    <xf numFmtId="0" fontId="95" fillId="0" borderId="1" xfId="0" applyFont="1" applyBorder="1" applyAlignment="1">
      <alignment horizontal="center" vertical="center" wrapText="1"/>
    </xf>
    <xf numFmtId="0" fontId="95" fillId="0" borderId="1" xfId="0" applyFont="1" applyBorder="1" applyAlignment="1">
      <alignment vertical="center" wrapText="1"/>
    </xf>
    <xf numFmtId="0" fontId="27" fillId="0" borderId="0" xfId="0" applyFont="1" applyAlignment="1">
      <alignment vertical="center"/>
    </xf>
    <xf numFmtId="0" fontId="11" fillId="0" borderId="1" xfId="0" applyFont="1" applyBorder="1" applyAlignment="1">
      <alignment horizontal="center" vertical="center" wrapText="1"/>
    </xf>
    <xf numFmtId="0" fontId="99" fillId="0" borderId="1" xfId="0" applyFont="1" applyBorder="1" applyAlignment="1">
      <alignment horizontal="center" vertical="center" wrapText="1"/>
    </xf>
    <xf numFmtId="0" fontId="3" fillId="0" borderId="0" xfId="0" applyFont="1" applyAlignment="1">
      <alignment/>
    </xf>
    <xf numFmtId="0" fontId="100" fillId="0" borderId="0" xfId="343" applyFont="1" applyAlignment="1">
      <alignment horizontal="center"/>
      <protection/>
    </xf>
    <xf numFmtId="0" fontId="100" fillId="0" borderId="0" xfId="343" applyFont="1" applyAlignment="1">
      <alignment/>
      <protection/>
    </xf>
    <xf numFmtId="0" fontId="14" fillId="0" borderId="0" xfId="0" applyFont="1" applyBorder="1" applyAlignment="1">
      <alignment horizontal="center"/>
    </xf>
    <xf numFmtId="3" fontId="3" fillId="0" borderId="0" xfId="0" applyNumberFormat="1" applyFont="1" applyAlignment="1">
      <alignment/>
    </xf>
    <xf numFmtId="0" fontId="13" fillId="0" borderId="0" xfId="0" applyFont="1" applyAlignment="1">
      <alignment/>
    </xf>
    <xf numFmtId="0"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7" fillId="0" borderId="20" xfId="0" applyNumberFormat="1" applyFont="1" applyBorder="1" applyAlignment="1">
      <alignment horizontal="center" vertical="center" wrapText="1"/>
    </xf>
    <xf numFmtId="49" fontId="8" fillId="0" borderId="20" xfId="0" applyNumberFormat="1" applyFont="1" applyBorder="1" applyAlignment="1">
      <alignment horizontal="left" vertical="center" wrapText="1"/>
    </xf>
    <xf numFmtId="3" fontId="8" fillId="0" borderId="20" xfId="0" applyNumberFormat="1" applyFont="1" applyBorder="1" applyAlignment="1">
      <alignment horizontal="right"/>
    </xf>
    <xf numFmtId="0" fontId="8" fillId="0" borderId="0" xfId="0" applyFont="1" applyAlignment="1">
      <alignment/>
    </xf>
    <xf numFmtId="49" fontId="7" fillId="0" borderId="12" xfId="0" applyNumberFormat="1" applyFont="1" applyBorder="1" applyAlignment="1">
      <alignment horizontal="center" vertical="center" wrapText="1"/>
    </xf>
    <xf numFmtId="49" fontId="8" fillId="0" borderId="12" xfId="0" applyNumberFormat="1" applyFont="1" applyBorder="1" applyAlignment="1">
      <alignment horizontal="left" vertical="center" wrapText="1"/>
    </xf>
    <xf numFmtId="3" fontId="8" fillId="0" borderId="12" xfId="0" applyNumberFormat="1" applyFont="1" applyBorder="1" applyAlignment="1">
      <alignment horizontal="right" vertical="center"/>
    </xf>
    <xf numFmtId="3" fontId="8" fillId="0" borderId="28" xfId="0" applyNumberFormat="1" applyFont="1" applyBorder="1" applyAlignment="1">
      <alignment horizontal="right" vertical="center"/>
    </xf>
    <xf numFmtId="0" fontId="8" fillId="0" borderId="0" xfId="0" applyFont="1" applyAlignment="1">
      <alignment vertical="center"/>
    </xf>
    <xf numFmtId="49" fontId="7" fillId="0" borderId="28" xfId="0" applyNumberFormat="1" applyFont="1" applyBorder="1" applyAlignment="1">
      <alignment horizontal="center" vertical="center" wrapText="1"/>
    </xf>
    <xf numFmtId="49" fontId="8" fillId="0" borderId="28" xfId="0" applyNumberFormat="1" applyFont="1" applyBorder="1" applyAlignment="1">
      <alignment horizontal="left" vertical="center" wrapText="1"/>
    </xf>
    <xf numFmtId="49" fontId="14" fillId="0" borderId="28" xfId="0" applyNumberFormat="1" applyFont="1" applyBorder="1" applyAlignment="1">
      <alignment horizontal="center" vertical="center" wrapText="1"/>
    </xf>
    <xf numFmtId="49" fontId="3" fillId="0" borderId="28" xfId="0" applyNumberFormat="1" applyFont="1" applyBorder="1" applyAlignment="1">
      <alignment horizontal="left" vertical="center" wrapText="1"/>
    </xf>
    <xf numFmtId="3" fontId="3" fillId="0" borderId="28" xfId="0" applyNumberFormat="1" applyFont="1" applyBorder="1" applyAlignment="1">
      <alignment horizontal="right" vertical="center"/>
    </xf>
    <xf numFmtId="0" fontId="3" fillId="0" borderId="0" xfId="0" applyFont="1" applyAlignment="1">
      <alignment/>
    </xf>
    <xf numFmtId="49" fontId="96" fillId="0" borderId="28" xfId="0" applyNumberFormat="1" applyFont="1" applyBorder="1" applyAlignment="1">
      <alignment horizontal="center" vertical="center" wrapText="1"/>
    </xf>
    <xf numFmtId="49" fontId="93" fillId="0" borderId="28" xfId="0" applyNumberFormat="1" applyFont="1" applyBorder="1" applyAlignment="1">
      <alignment horizontal="left" vertical="center" wrapText="1"/>
    </xf>
    <xf numFmtId="3" fontId="8" fillId="0" borderId="23" xfId="0" applyNumberFormat="1" applyFont="1" applyBorder="1" applyAlignment="1">
      <alignment horizontal="right" vertical="center"/>
    </xf>
    <xf numFmtId="49" fontId="89" fillId="0" borderId="28" xfId="0" applyNumberFormat="1" applyFont="1" applyBorder="1" applyAlignment="1">
      <alignment horizontal="center" vertical="center" wrapText="1"/>
    </xf>
    <xf numFmtId="49" fontId="60" fillId="0" borderId="28" xfId="0" applyNumberFormat="1" applyFont="1" applyBorder="1" applyAlignment="1">
      <alignment horizontal="left" vertical="center" wrapText="1"/>
    </xf>
    <xf numFmtId="0" fontId="60" fillId="0" borderId="0" xfId="0" applyFont="1" applyAlignment="1">
      <alignment/>
    </xf>
    <xf numFmtId="3" fontId="3" fillId="31" borderId="28" xfId="360" applyNumberFormat="1" applyFont="1" applyFill="1" applyBorder="1" applyAlignment="1">
      <alignment horizontal="right" vertical="center"/>
      <protection/>
    </xf>
    <xf numFmtId="0" fontId="8" fillId="0" borderId="28" xfId="0" applyFont="1" applyBorder="1" applyAlignment="1">
      <alignment vertical="center"/>
    </xf>
    <xf numFmtId="49" fontId="14" fillId="0" borderId="28" xfId="0" applyNumberFormat="1" applyFont="1" applyBorder="1" applyAlignment="1">
      <alignment horizontal="center" vertical="center" wrapText="1"/>
    </xf>
    <xf numFmtId="49" fontId="3" fillId="0" borderId="28" xfId="0" applyNumberFormat="1" applyFont="1" applyBorder="1" applyAlignment="1">
      <alignment horizontal="left" vertical="center" wrapText="1"/>
    </xf>
    <xf numFmtId="3" fontId="3" fillId="0" borderId="28" xfId="0" applyNumberFormat="1" applyFont="1" applyBorder="1" applyAlignment="1">
      <alignment horizontal="right" vertical="center"/>
    </xf>
    <xf numFmtId="0" fontId="14" fillId="0" borderId="0" xfId="0" applyFont="1" applyAlignment="1">
      <alignment horizontal="center"/>
    </xf>
    <xf numFmtId="9" fontId="3" fillId="0" borderId="0" xfId="400" applyFont="1" applyAlignment="1">
      <alignment horizontal="center"/>
    </xf>
    <xf numFmtId="49" fontId="7"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49" fontId="14" fillId="0" borderId="23" xfId="0" applyNumberFormat="1" applyFont="1" applyBorder="1" applyAlignment="1">
      <alignment horizontal="center" vertical="center" wrapText="1"/>
    </xf>
    <xf numFmtId="49" fontId="3" fillId="0" borderId="23" xfId="0" applyNumberFormat="1" applyFont="1" applyBorder="1" applyAlignment="1">
      <alignment horizontal="left" vertical="center" wrapText="1"/>
    </xf>
    <xf numFmtId="3" fontId="3" fillId="0" borderId="23" xfId="0" applyNumberFormat="1" applyFont="1" applyBorder="1" applyAlignment="1">
      <alignment horizontal="right" vertical="center"/>
    </xf>
    <xf numFmtId="49" fontId="14" fillId="0" borderId="29" xfId="0" applyNumberFormat="1" applyFont="1" applyBorder="1" applyAlignment="1">
      <alignment horizontal="center" vertical="center" wrapText="1"/>
    </xf>
    <xf numFmtId="49" fontId="3" fillId="0" borderId="29" xfId="0" applyNumberFormat="1" applyFont="1" applyBorder="1" applyAlignment="1">
      <alignment horizontal="left" vertical="center" wrapText="1"/>
    </xf>
    <xf numFmtId="3" fontId="3" fillId="0" borderId="29" xfId="0" applyNumberFormat="1" applyFont="1" applyBorder="1" applyAlignment="1">
      <alignment horizontal="right" vertical="center"/>
    </xf>
    <xf numFmtId="0" fontId="3" fillId="0" borderId="0" xfId="0" applyFont="1" applyAlignment="1">
      <alignment horizontal="center"/>
    </xf>
    <xf numFmtId="9" fontId="8" fillId="0" borderId="23" xfId="400" applyFont="1" applyBorder="1" applyAlignment="1">
      <alignment horizontal="center"/>
    </xf>
    <xf numFmtId="9" fontId="98" fillId="0" borderId="1" xfId="400" applyFont="1" applyFill="1" applyBorder="1" applyAlignment="1">
      <alignment horizontal="center" vertical="center" wrapText="1"/>
    </xf>
    <xf numFmtId="0" fontId="3" fillId="0" borderId="1" xfId="0" applyFont="1" applyBorder="1" applyAlignment="1">
      <alignment horizontal="center"/>
    </xf>
    <xf numFmtId="0" fontId="8" fillId="0" borderId="23" xfId="0" applyFont="1" applyBorder="1" applyAlignment="1">
      <alignment horizontal="center"/>
    </xf>
    <xf numFmtId="9" fontId="3" fillId="0" borderId="29" xfId="0" applyNumberFormat="1" applyFont="1" applyFill="1" applyBorder="1" applyAlignment="1">
      <alignment horizontal="center" vertical="center"/>
    </xf>
    <xf numFmtId="0" fontId="100" fillId="0" borderId="0" xfId="0" applyFont="1" applyAlignment="1">
      <alignment horizontal="center" vertical="center"/>
    </xf>
    <xf numFmtId="3" fontId="95" fillId="0" borderId="1" xfId="0" applyNumberFormat="1" applyFont="1" applyBorder="1" applyAlignment="1">
      <alignment horizontal="right" vertical="center" wrapText="1"/>
    </xf>
    <xf numFmtId="0" fontId="96" fillId="0" borderId="0" xfId="0" applyFont="1" applyAlignment="1">
      <alignment/>
    </xf>
    <xf numFmtId="0" fontId="99" fillId="0" borderId="1" xfId="0" applyFont="1" applyBorder="1" applyAlignment="1">
      <alignment vertical="center" wrapText="1"/>
    </xf>
    <xf numFmtId="3" fontId="99" fillId="0" borderId="1" xfId="0" applyNumberFormat="1" applyFont="1" applyBorder="1" applyAlignment="1">
      <alignment horizontal="right" vertical="center" wrapText="1"/>
    </xf>
    <xf numFmtId="0" fontId="95" fillId="0" borderId="1" xfId="0" applyFont="1" applyBorder="1" applyAlignment="1">
      <alignment horizontal="right" vertical="center" wrapText="1"/>
    </xf>
    <xf numFmtId="3" fontId="96" fillId="0" borderId="0" xfId="0" applyNumberFormat="1" applyFont="1" applyAlignment="1">
      <alignment/>
    </xf>
    <xf numFmtId="0" fontId="89" fillId="0" borderId="0" xfId="0" applyFont="1" applyAlignment="1">
      <alignment/>
    </xf>
    <xf numFmtId="0" fontId="99" fillId="0" borderId="0" xfId="0" applyFont="1" applyAlignment="1">
      <alignment/>
    </xf>
    <xf numFmtId="3" fontId="95" fillId="0" borderId="0" xfId="0" applyNumberFormat="1" applyFont="1" applyBorder="1" applyAlignment="1">
      <alignment horizontal="right" vertical="center" wrapText="1"/>
    </xf>
    <xf numFmtId="3" fontId="88" fillId="0" borderId="0" xfId="0" applyNumberFormat="1" applyFont="1" applyAlignment="1">
      <alignment horizontal="right" vertical="center"/>
    </xf>
    <xf numFmtId="3" fontId="100" fillId="0" borderId="0" xfId="0" applyNumberFormat="1" applyFont="1" applyAlignment="1">
      <alignment horizontal="right" vertical="center"/>
    </xf>
    <xf numFmtId="3" fontId="90" fillId="0" borderId="0" xfId="0" applyNumberFormat="1" applyFont="1" applyAlignment="1">
      <alignment horizontal="right" vertical="center"/>
    </xf>
    <xf numFmtId="3" fontId="95" fillId="0" borderId="0" xfId="400" applyNumberFormat="1" applyFont="1" applyBorder="1" applyAlignment="1">
      <alignment horizontal="right" vertical="center" wrapText="1"/>
    </xf>
    <xf numFmtId="3" fontId="99" fillId="0" borderId="0" xfId="400" applyNumberFormat="1" applyFont="1" applyBorder="1" applyAlignment="1">
      <alignment horizontal="right" vertical="center" wrapText="1"/>
    </xf>
    <xf numFmtId="3" fontId="0" fillId="0" borderId="0" xfId="0" applyNumberFormat="1" applyAlignment="1">
      <alignment horizontal="right"/>
    </xf>
    <xf numFmtId="0" fontId="101" fillId="0" borderId="0" xfId="0" applyFont="1" applyAlignment="1">
      <alignment horizontal="center" vertical="center"/>
    </xf>
    <xf numFmtId="3" fontId="101" fillId="0" borderId="0" xfId="0" applyNumberFormat="1" applyFont="1" applyAlignment="1">
      <alignment horizontal="right" vertical="center"/>
    </xf>
    <xf numFmtId="3" fontId="101" fillId="0" borderId="0" xfId="0" applyNumberFormat="1" applyFont="1" applyBorder="1" applyAlignment="1">
      <alignment horizontal="right" vertical="center"/>
    </xf>
    <xf numFmtId="49" fontId="14" fillId="0" borderId="28" xfId="155" applyNumberFormat="1" applyFont="1" applyFill="1" applyBorder="1" applyAlignment="1">
      <alignment horizontal="center" vertical="center" wrapText="1"/>
    </xf>
    <xf numFmtId="49" fontId="3" fillId="0" borderId="28" xfId="155" applyNumberFormat="1" applyFont="1" applyFill="1" applyBorder="1" applyAlignment="1">
      <alignment vertical="center" wrapText="1"/>
    </xf>
    <xf numFmtId="3" fontId="3" fillId="0" borderId="28" xfId="155" applyNumberFormat="1" applyFont="1" applyFill="1" applyBorder="1" applyAlignment="1">
      <alignment vertical="center"/>
    </xf>
    <xf numFmtId="0" fontId="89" fillId="0" borderId="1" xfId="0" applyFont="1" applyBorder="1" applyAlignment="1">
      <alignment wrapText="1"/>
    </xf>
    <xf numFmtId="3" fontId="96" fillId="0" borderId="1" xfId="0" applyNumberFormat="1" applyFont="1" applyFill="1" applyBorder="1" applyAlignment="1">
      <alignment wrapText="1"/>
    </xf>
    <xf numFmtId="3" fontId="89" fillId="0" borderId="1" xfId="0" applyNumberFormat="1" applyFont="1" applyBorder="1" applyAlignment="1">
      <alignment wrapText="1"/>
    </xf>
    <xf numFmtId="3" fontId="96" fillId="0" borderId="1" xfId="0" applyNumberFormat="1" applyFont="1" applyBorder="1" applyAlignment="1">
      <alignment wrapText="1"/>
    </xf>
    <xf numFmtId="0" fontId="89" fillId="0" borderId="1" xfId="0" applyFont="1" applyFill="1" applyBorder="1" applyAlignment="1">
      <alignment wrapText="1"/>
    </xf>
    <xf numFmtId="3" fontId="89" fillId="0" borderId="1" xfId="0" applyNumberFormat="1" applyFont="1" applyFill="1" applyBorder="1" applyAlignment="1">
      <alignment wrapText="1"/>
    </xf>
    <xf numFmtId="0" fontId="89" fillId="0" borderId="0" xfId="0" applyFont="1" applyAlignment="1">
      <alignment vertical="center"/>
    </xf>
    <xf numFmtId="0" fontId="96" fillId="0" borderId="0" xfId="0" applyFont="1" applyAlignment="1">
      <alignment vertical="center"/>
    </xf>
    <xf numFmtId="0" fontId="94" fillId="0" borderId="0" xfId="0" applyFont="1" applyAlignment="1">
      <alignment horizontal="right" vertical="center"/>
    </xf>
    <xf numFmtId="0" fontId="102" fillId="0" borderId="0" xfId="0" applyFont="1" applyAlignment="1">
      <alignment vertical="center"/>
    </xf>
    <xf numFmtId="0" fontId="89" fillId="0" borderId="1" xfId="0" applyFont="1" applyBorder="1" applyAlignment="1">
      <alignment horizontal="center" wrapText="1"/>
    </xf>
    <xf numFmtId="0" fontId="89" fillId="0" borderId="1" xfId="0" applyFont="1" applyFill="1" applyBorder="1" applyAlignment="1">
      <alignment horizontal="center" wrapText="1"/>
    </xf>
    <xf numFmtId="0" fontId="89" fillId="0" borderId="0" xfId="0" applyFont="1" applyFill="1" applyAlignment="1">
      <alignment vertical="center"/>
    </xf>
    <xf numFmtId="0" fontId="89" fillId="0" borderId="0" xfId="0" applyFont="1" applyFill="1" applyAlignment="1">
      <alignment/>
    </xf>
    <xf numFmtId="0" fontId="103" fillId="0" borderId="0" xfId="0" applyFont="1" applyAlignment="1">
      <alignment vertical="center"/>
    </xf>
    <xf numFmtId="0" fontId="104" fillId="0" borderId="0" xfId="0" applyFont="1" applyAlignment="1">
      <alignment vertical="center"/>
    </xf>
    <xf numFmtId="0" fontId="97" fillId="0" borderId="0" xfId="0" applyFont="1" applyAlignment="1">
      <alignment/>
    </xf>
    <xf numFmtId="0" fontId="94" fillId="0" borderId="0" xfId="0" applyFont="1" applyAlignment="1">
      <alignment/>
    </xf>
    <xf numFmtId="9" fontId="95" fillId="56" borderId="1" xfId="400" applyFont="1" applyFill="1" applyBorder="1" applyAlignment="1">
      <alignment horizontal="center" vertical="center" wrapText="1"/>
    </xf>
    <xf numFmtId="9" fontId="99" fillId="56" borderId="1" xfId="400" applyFont="1" applyFill="1" applyBorder="1" applyAlignment="1">
      <alignment horizontal="center" vertical="center" wrapText="1"/>
    </xf>
    <xf numFmtId="3" fontId="89" fillId="0" borderId="0" xfId="0" applyNumberFormat="1" applyFont="1" applyAlignment="1">
      <alignment/>
    </xf>
    <xf numFmtId="9" fontId="95" fillId="56" borderId="1" xfId="0" applyNumberFormat="1" applyFont="1" applyFill="1" applyBorder="1" applyAlignment="1">
      <alignment horizontal="center" vertical="center" wrapText="1"/>
    </xf>
    <xf numFmtId="3" fontId="12" fillId="0" borderId="1" xfId="0" applyNumberFormat="1" applyFont="1" applyBorder="1" applyAlignment="1">
      <alignment horizontal="right" vertical="center"/>
    </xf>
    <xf numFmtId="9" fontId="99" fillId="56" borderId="1" xfId="0" applyNumberFormat="1" applyFont="1" applyFill="1" applyBorder="1" applyAlignment="1">
      <alignment horizontal="center" vertical="center" wrapText="1"/>
    </xf>
    <xf numFmtId="9" fontId="8" fillId="0" borderId="0" xfId="380" applyNumberFormat="1" applyFont="1" applyFill="1" applyAlignment="1">
      <alignment horizontal="center"/>
    </xf>
    <xf numFmtId="9" fontId="10" fillId="0" borderId="1" xfId="380" applyNumberFormat="1" applyFont="1" applyFill="1" applyBorder="1" applyAlignment="1">
      <alignment horizontal="center" vertical="center" wrapText="1"/>
    </xf>
    <xf numFmtId="49" fontId="11" fillId="0" borderId="30" xfId="155" applyNumberFormat="1" applyFont="1" applyFill="1" applyBorder="1" applyAlignment="1">
      <alignment vertical="center" wrapText="1"/>
    </xf>
    <xf numFmtId="172" fontId="8" fillId="0" borderId="28" xfId="380" applyNumberFormat="1" applyFont="1" applyFill="1" applyBorder="1" applyAlignment="1">
      <alignment horizontal="center" vertical="center"/>
    </xf>
    <xf numFmtId="9" fontId="7" fillId="0" borderId="28" xfId="380" applyNumberFormat="1" applyFont="1" applyFill="1" applyBorder="1" applyAlignment="1">
      <alignment horizontal="center" vertical="center"/>
    </xf>
    <xf numFmtId="173" fontId="8" fillId="0" borderId="0" xfId="155" applyNumberFormat="1" applyFont="1" applyFill="1" applyBorder="1" applyAlignment="1">
      <alignment/>
    </xf>
    <xf numFmtId="9" fontId="8" fillId="0" borderId="28" xfId="380" applyNumberFormat="1" applyFont="1" applyFill="1" applyBorder="1" applyAlignment="1">
      <alignment horizontal="center" vertical="center"/>
    </xf>
    <xf numFmtId="9" fontId="3" fillId="0" borderId="28" xfId="380" applyNumberFormat="1" applyFont="1" applyFill="1" applyBorder="1" applyAlignment="1">
      <alignment horizontal="center" vertical="center"/>
    </xf>
    <xf numFmtId="9" fontId="14" fillId="0" borderId="28" xfId="380" applyNumberFormat="1" applyFont="1" applyFill="1" applyBorder="1" applyAlignment="1">
      <alignment horizontal="center" vertical="center"/>
    </xf>
    <xf numFmtId="172" fontId="8" fillId="0" borderId="0" xfId="380" applyNumberFormat="1" applyFont="1" applyFill="1" applyBorder="1" applyAlignment="1">
      <alignment/>
    </xf>
    <xf numFmtId="9" fontId="9" fillId="0" borderId="28" xfId="380" applyNumberFormat="1" applyFont="1" applyFill="1" applyBorder="1" applyAlignment="1">
      <alignment horizontal="center" vertical="center"/>
    </xf>
    <xf numFmtId="9" fontId="15" fillId="0" borderId="28" xfId="380" applyNumberFormat="1" applyFont="1" applyFill="1" applyBorder="1" applyAlignment="1">
      <alignment horizontal="center" vertical="center"/>
    </xf>
    <xf numFmtId="49" fontId="8" fillId="0" borderId="28" xfId="155" applyNumberFormat="1" applyFont="1" applyFill="1" applyBorder="1" applyAlignment="1">
      <alignment vertical="center" wrapText="1"/>
    </xf>
    <xf numFmtId="3" fontId="8" fillId="0" borderId="28" xfId="155" applyNumberFormat="1" applyFont="1" applyFill="1" applyBorder="1" applyAlignment="1">
      <alignment vertical="center"/>
    </xf>
    <xf numFmtId="173" fontId="8" fillId="0" borderId="0" xfId="155" applyNumberFormat="1" applyFont="1" applyFill="1" applyAlignment="1">
      <alignment/>
    </xf>
    <xf numFmtId="49" fontId="7" fillId="0" borderId="28" xfId="155" applyNumberFormat="1" applyFont="1" applyFill="1" applyBorder="1" applyAlignment="1">
      <alignment horizontal="center" vertical="center" wrapText="1"/>
    </xf>
    <xf numFmtId="3" fontId="8" fillId="0" borderId="0" xfId="380" applyNumberFormat="1" applyFont="1" applyFill="1" applyBorder="1" applyAlignment="1">
      <alignment/>
    </xf>
    <xf numFmtId="3" fontId="3" fillId="0" borderId="0" xfId="380" applyNumberFormat="1" applyFont="1" applyFill="1" applyBorder="1" applyAlignment="1">
      <alignment/>
    </xf>
    <xf numFmtId="173" fontId="3" fillId="0" borderId="0" xfId="155" applyNumberFormat="1" applyFont="1" applyFill="1" applyAlignment="1">
      <alignment/>
    </xf>
    <xf numFmtId="3" fontId="8" fillId="0" borderId="28" xfId="155" applyNumberFormat="1" applyFont="1" applyFill="1" applyBorder="1" applyAlignment="1">
      <alignment vertical="center" wrapText="1"/>
    </xf>
    <xf numFmtId="9" fontId="3" fillId="0" borderId="28" xfId="155" applyNumberFormat="1" applyFont="1" applyFill="1" applyBorder="1" applyAlignment="1">
      <alignment horizontal="center" vertical="center"/>
    </xf>
    <xf numFmtId="172" fontId="3" fillId="0" borderId="0" xfId="380" applyNumberFormat="1" applyFont="1" applyFill="1" applyBorder="1" applyAlignment="1">
      <alignment/>
    </xf>
    <xf numFmtId="49" fontId="14" fillId="0" borderId="29" xfId="155" applyNumberFormat="1" applyFont="1" applyFill="1" applyBorder="1" applyAlignment="1">
      <alignment horizontal="center" vertical="center" wrapText="1"/>
    </xf>
    <xf numFmtId="49" fontId="3" fillId="0" borderId="29" xfId="155" applyNumberFormat="1" applyFont="1" applyFill="1" applyBorder="1" applyAlignment="1">
      <alignment horizontal="left" vertical="center" wrapText="1"/>
    </xf>
    <xf numFmtId="9" fontId="3" fillId="0" borderId="0" xfId="380" applyNumberFormat="1" applyFont="1" applyFill="1" applyAlignment="1">
      <alignment horizontal="center"/>
    </xf>
    <xf numFmtId="9" fontId="3" fillId="0" borderId="0" xfId="380" applyNumberFormat="1" applyFont="1" applyFill="1" applyAlignment="1">
      <alignment/>
    </xf>
    <xf numFmtId="3" fontId="8" fillId="56" borderId="12" xfId="0" applyNumberFormat="1" applyFont="1" applyFill="1" applyBorder="1" applyAlignment="1">
      <alignment horizontal="right" vertical="center"/>
    </xf>
    <xf numFmtId="9" fontId="8" fillId="56" borderId="28" xfId="400" applyFont="1" applyFill="1" applyBorder="1" applyAlignment="1">
      <alignment horizontal="center" vertical="center"/>
    </xf>
    <xf numFmtId="9" fontId="8" fillId="56" borderId="28" xfId="0" applyNumberFormat="1" applyFont="1" applyFill="1" applyBorder="1" applyAlignment="1">
      <alignment horizontal="center" vertical="center"/>
    </xf>
    <xf numFmtId="3" fontId="8" fillId="56" borderId="23" xfId="0" applyNumberFormat="1" applyFont="1" applyFill="1" applyBorder="1" applyAlignment="1">
      <alignment horizontal="right" vertical="center"/>
    </xf>
    <xf numFmtId="3" fontId="8" fillId="56" borderId="28" xfId="0" applyNumberFormat="1" applyFont="1" applyFill="1" applyBorder="1" applyAlignment="1">
      <alignment horizontal="right" vertical="center"/>
    </xf>
    <xf numFmtId="3" fontId="3" fillId="56" borderId="28" xfId="0" applyNumberFormat="1" applyFont="1" applyFill="1" applyBorder="1" applyAlignment="1">
      <alignment horizontal="right" vertical="center"/>
    </xf>
    <xf numFmtId="9" fontId="3" fillId="56" borderId="28" xfId="400" applyFont="1" applyFill="1" applyBorder="1" applyAlignment="1">
      <alignment horizontal="center" vertical="center"/>
    </xf>
    <xf numFmtId="9" fontId="3" fillId="56" borderId="28" xfId="0" applyNumberFormat="1" applyFont="1" applyFill="1" applyBorder="1" applyAlignment="1">
      <alignment horizontal="center" vertical="center"/>
    </xf>
    <xf numFmtId="3" fontId="3" fillId="56" borderId="28" xfId="0" applyNumberFormat="1" applyFont="1" applyFill="1" applyBorder="1" applyAlignment="1">
      <alignment horizontal="right" vertical="center"/>
    </xf>
    <xf numFmtId="9" fontId="3" fillId="56" borderId="29" xfId="0" applyNumberFormat="1" applyFont="1" applyFill="1" applyBorder="1" applyAlignment="1">
      <alignment horizontal="center" vertical="center"/>
    </xf>
    <xf numFmtId="9" fontId="3" fillId="56" borderId="23" xfId="400" applyFont="1" applyFill="1" applyBorder="1" applyAlignment="1">
      <alignment horizontal="center" vertical="center"/>
    </xf>
    <xf numFmtId="0" fontId="8" fillId="56" borderId="0" xfId="0" applyFont="1" applyFill="1" applyAlignment="1">
      <alignment horizontal="center"/>
    </xf>
    <xf numFmtId="0" fontId="3" fillId="56" borderId="0" xfId="0" applyFont="1" applyFill="1" applyAlignment="1">
      <alignment horizontal="center"/>
    </xf>
    <xf numFmtId="3" fontId="3" fillId="56" borderId="0" xfId="0" applyNumberFormat="1" applyFont="1" applyFill="1" applyAlignment="1">
      <alignment/>
    </xf>
    <xf numFmtId="9" fontId="3" fillId="56" borderId="0" xfId="400" applyFont="1" applyFill="1" applyAlignment="1">
      <alignment horizontal="center"/>
    </xf>
    <xf numFmtId="3" fontId="6" fillId="0" borderId="0" xfId="0" applyNumberFormat="1" applyFont="1" applyFill="1" applyAlignment="1">
      <alignment/>
    </xf>
    <xf numFmtId="3" fontId="92" fillId="0" borderId="0" xfId="0" applyNumberFormat="1" applyFont="1" applyAlignment="1">
      <alignment vertical="center"/>
    </xf>
    <xf numFmtId="0" fontId="100" fillId="0" borderId="0" xfId="0" applyFont="1" applyAlignment="1">
      <alignment horizontal="center" vertical="center"/>
    </xf>
    <xf numFmtId="0" fontId="89" fillId="0" borderId="31" xfId="0" applyFont="1" applyBorder="1" applyAlignment="1">
      <alignment horizontal="center"/>
    </xf>
    <xf numFmtId="3" fontId="90" fillId="0" borderId="0" xfId="0" applyNumberFormat="1" applyFont="1" applyAlignment="1">
      <alignment horizontal="center" vertical="center"/>
    </xf>
    <xf numFmtId="0" fontId="90" fillId="0" borderId="0" xfId="0" applyFont="1" applyAlignment="1">
      <alignment horizontal="center" vertical="center"/>
    </xf>
    <xf numFmtId="0" fontId="95" fillId="0" borderId="1" xfId="0" applyFont="1" applyBorder="1" applyAlignment="1">
      <alignment horizontal="center" vertical="center" wrapText="1"/>
    </xf>
    <xf numFmtId="0" fontId="95" fillId="0" borderId="21" xfId="0" applyFont="1" applyBorder="1" applyAlignment="1">
      <alignment horizontal="center" vertical="center" wrapText="1"/>
    </xf>
    <xf numFmtId="0" fontId="95" fillId="0" borderId="32" xfId="0" applyFont="1" applyBorder="1" applyAlignment="1">
      <alignment horizontal="center" vertical="center" wrapText="1"/>
    </xf>
    <xf numFmtId="9" fontId="9" fillId="0" borderId="31" xfId="0" applyNumberFormat="1" applyFont="1" applyFill="1" applyBorder="1" applyAlignment="1">
      <alignment horizontal="center"/>
    </xf>
    <xf numFmtId="49" fontId="10" fillId="0" borderId="1"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9" fontId="8" fillId="0" borderId="0" xfId="380" applyNumberFormat="1" applyFont="1" applyFill="1" applyAlignment="1">
      <alignment horizontal="center"/>
    </xf>
    <xf numFmtId="9" fontId="3" fillId="0" borderId="0" xfId="380" applyFont="1" applyFill="1" applyAlignment="1">
      <alignment horizontal="center"/>
    </xf>
    <xf numFmtId="0" fontId="10" fillId="0" borderId="26" xfId="0" applyNumberFormat="1"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5" fillId="0" borderId="0" xfId="352" applyFont="1" applyFill="1" applyAlignment="1">
      <alignment horizontal="center" vertical="center"/>
      <protection/>
    </xf>
    <xf numFmtId="0" fontId="29" fillId="0" borderId="0" xfId="0" applyFont="1" applyAlignment="1">
      <alignment horizontal="left"/>
    </xf>
    <xf numFmtId="0" fontId="100" fillId="0" borderId="0" xfId="343" applyFont="1" applyAlignment="1">
      <alignment horizontal="center"/>
      <protection/>
    </xf>
    <xf numFmtId="0" fontId="98" fillId="0" borderId="1" xfId="0" applyNumberFormat="1" applyFont="1" applyBorder="1" applyAlignment="1">
      <alignment horizontal="center" vertical="center" wrapText="1"/>
    </xf>
    <xf numFmtId="0" fontId="8" fillId="0" borderId="0" xfId="0" applyFont="1" applyAlignment="1">
      <alignment horizontal="center"/>
    </xf>
    <xf numFmtId="172" fontId="3" fillId="56" borderId="34" xfId="400" applyNumberFormat="1" applyFont="1" applyFill="1" applyBorder="1" applyAlignment="1">
      <alignment horizontal="center"/>
    </xf>
    <xf numFmtId="0" fontId="98" fillId="0" borderId="26" xfId="0" applyNumberFormat="1" applyFont="1" applyBorder="1" applyAlignment="1">
      <alignment horizontal="center" vertical="center" wrapText="1"/>
    </xf>
    <xf numFmtId="0" fontId="98" fillId="0" borderId="33" xfId="0" applyNumberFormat="1" applyFont="1" applyBorder="1" applyAlignment="1">
      <alignment horizontal="center" vertical="center" wrapText="1"/>
    </xf>
    <xf numFmtId="0" fontId="98" fillId="0" borderId="26" xfId="0" applyFont="1" applyFill="1" applyBorder="1" applyAlignment="1">
      <alignment horizontal="center" vertical="center" wrapText="1"/>
    </xf>
    <xf numFmtId="0" fontId="98" fillId="0" borderId="33" xfId="0" applyFont="1" applyFill="1" applyBorder="1" applyAlignment="1">
      <alignment horizontal="center" vertical="center" wrapText="1"/>
    </xf>
    <xf numFmtId="9" fontId="98" fillId="0" borderId="1" xfId="400" applyFont="1" applyFill="1" applyBorder="1" applyAlignment="1">
      <alignment horizontal="center" vertical="center" wrapText="1"/>
    </xf>
    <xf numFmtId="0" fontId="9" fillId="0" borderId="31" xfId="0" applyFont="1" applyBorder="1" applyAlignment="1">
      <alignment horizontal="center"/>
    </xf>
    <xf numFmtId="0" fontId="93" fillId="0" borderId="0" xfId="0" applyFont="1" applyAlignment="1">
      <alignment horizontal="center" vertical="center" wrapText="1"/>
    </xf>
    <xf numFmtId="0" fontId="60" fillId="0" borderId="31" xfId="0" applyFont="1" applyBorder="1" applyAlignment="1">
      <alignment horizontal="right" vertical="center"/>
    </xf>
    <xf numFmtId="0" fontId="95" fillId="0" borderId="26"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33" xfId="0" applyFont="1" applyBorder="1" applyAlignment="1">
      <alignment horizontal="center" vertical="center" wrapText="1"/>
    </xf>
  </cellXfs>
  <cellStyles count="508">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MARINE" xfId="65"/>
    <cellStyle name="•W€_STDFOR" xfId="66"/>
    <cellStyle name="0" xfId="67"/>
    <cellStyle name="0.0" xfId="68"/>
    <cellStyle name="0.00" xfId="69"/>
    <cellStyle name="1" xfId="70"/>
    <cellStyle name="1_2-Ha GiangBB2011-V1" xfId="71"/>
    <cellStyle name="1_50-BB Vung tau 2011" xfId="72"/>
    <cellStyle name="1_52-Long An2011.BB-V1" xfId="73"/>
    <cellStyle name="1_bieu 1" xfId="74"/>
    <cellStyle name="1_bieu 2" xfId="75"/>
    <cellStyle name="1_bieu 4" xfId="76"/>
    <cellStyle name="¹éºÐÀ²_±âÅ¸" xfId="77"/>
    <cellStyle name="2" xfId="78"/>
    <cellStyle name="20" xfId="79"/>
    <cellStyle name="20% - Accent1" xfId="80"/>
    <cellStyle name="20% - Accent2" xfId="81"/>
    <cellStyle name="20% - Accent3" xfId="82"/>
    <cellStyle name="20% - Accent4" xfId="83"/>
    <cellStyle name="20% - Accent5" xfId="84"/>
    <cellStyle name="20% - Accent6" xfId="85"/>
    <cellStyle name="3" xfId="86"/>
    <cellStyle name="4" xfId="87"/>
    <cellStyle name="40% - Accent1" xfId="88"/>
    <cellStyle name="40% - Accent2" xfId="89"/>
    <cellStyle name="40% - Accent3" xfId="90"/>
    <cellStyle name="40% - Accent4" xfId="91"/>
    <cellStyle name="40% - Accent5" xfId="92"/>
    <cellStyle name="40% - Accent6" xfId="93"/>
    <cellStyle name="6" xfId="94"/>
    <cellStyle name="60% - Accent1" xfId="95"/>
    <cellStyle name="60% - Accent2" xfId="96"/>
    <cellStyle name="60% - Accent3" xfId="97"/>
    <cellStyle name="60% - Accent4" xfId="98"/>
    <cellStyle name="60% - Accent5" xfId="99"/>
    <cellStyle name="60% - Accent6" xfId="100"/>
    <cellStyle name="Accent1" xfId="101"/>
    <cellStyle name="Accent2" xfId="102"/>
    <cellStyle name="Accent3" xfId="103"/>
    <cellStyle name="Accent4" xfId="104"/>
    <cellStyle name="Accent5" xfId="105"/>
    <cellStyle name="Accent6" xfId="106"/>
    <cellStyle name="ÅëÈ­ [0]_¿ì¹°Åë" xfId="107"/>
    <cellStyle name="AeE­ [0]_INQUIRY ¿?¾÷AßAø " xfId="108"/>
    <cellStyle name="ÅëÈ­ [0]_laroux" xfId="109"/>
    <cellStyle name="ÅëÈ­_¿ì¹°Åë" xfId="110"/>
    <cellStyle name="AeE­_INQUIRY ¿?¾÷AßAø " xfId="111"/>
    <cellStyle name="ÅëÈ­_laroux" xfId="112"/>
    <cellStyle name="args.style" xfId="113"/>
    <cellStyle name="ÄÞ¸¶ [0]_¿ì¹°Åë" xfId="114"/>
    <cellStyle name="AÞ¸¶ [0]_INQUIRY ¿?¾÷AßAø " xfId="115"/>
    <cellStyle name="ÄÞ¸¶ [0]_laroux" xfId="116"/>
    <cellStyle name="ÄÞ¸¶_¿ì¹°Åë" xfId="117"/>
    <cellStyle name="AÞ¸¶_INQUIRY ¿?¾÷AßAø " xfId="118"/>
    <cellStyle name="ÄÞ¸¶_laroux" xfId="119"/>
    <cellStyle name="AutoFormat Options" xfId="120"/>
    <cellStyle name="Bad" xfId="121"/>
    <cellStyle name="Bình Thường_Bao cao chi hang thang 2_Tong họp DT Chi NS ĐF 2010 BCHĐND 18-11-2009" xfId="122"/>
    <cellStyle name="Body" xfId="123"/>
    <cellStyle name="C?AØ_¿?¾÷CoE² " xfId="124"/>
    <cellStyle name="Ç¥ÁØ_#2(M17)_1" xfId="125"/>
    <cellStyle name="C￥AØ_¿μ¾÷CoE² " xfId="126"/>
    <cellStyle name="Ç¥ÁØ_±³°¢¼ö·®" xfId="127"/>
    <cellStyle name="C￥AØ_Sheet1_¿μ¾÷CoE² " xfId="128"/>
    <cellStyle name="Calc Currency (0)" xfId="129"/>
    <cellStyle name="Calc Currency (2)" xfId="130"/>
    <cellStyle name="Calc Percent (0)" xfId="131"/>
    <cellStyle name="Calc Percent (1)" xfId="132"/>
    <cellStyle name="Calc Percent (2)" xfId="133"/>
    <cellStyle name="Calc Units (0)" xfId="134"/>
    <cellStyle name="Calc Units (1)" xfId="135"/>
    <cellStyle name="Calc Units (2)" xfId="136"/>
    <cellStyle name="Calculation" xfId="137"/>
    <cellStyle name="category" xfId="138"/>
    <cellStyle name="Check Cell" xfId="139"/>
    <cellStyle name="Chi phÝ kh¸c_Book1" xfId="140"/>
    <cellStyle name="Chuẩn 2_Tong họp DT Chi NS ĐF 2010 BCHĐND 18-11-2009" xfId="141"/>
    <cellStyle name="Comma" xfId="142"/>
    <cellStyle name="Comma  - Style1" xfId="143"/>
    <cellStyle name="Comma  - Style2" xfId="144"/>
    <cellStyle name="Comma  - Style3" xfId="145"/>
    <cellStyle name="Comma  - Style4" xfId="146"/>
    <cellStyle name="Comma  - Style5" xfId="147"/>
    <cellStyle name="Comma  - Style6" xfId="148"/>
    <cellStyle name="Comma  - Style7" xfId="149"/>
    <cellStyle name="Comma  - Style8" xfId="150"/>
    <cellStyle name="Comma [0]" xfId="151"/>
    <cellStyle name="Comma [00]" xfId="152"/>
    <cellStyle name="Comma 10" xfId="153"/>
    <cellStyle name="Comma 10 10" xfId="154"/>
    <cellStyle name="Comma 10 10 2" xfId="155"/>
    <cellStyle name="Comma 11" xfId="156"/>
    <cellStyle name="Comma 12" xfId="157"/>
    <cellStyle name="Comma 13" xfId="158"/>
    <cellStyle name="Comma 14" xfId="159"/>
    <cellStyle name="Comma 15" xfId="160"/>
    <cellStyle name="Comma 16" xfId="161"/>
    <cellStyle name="Comma 17" xfId="162"/>
    <cellStyle name="Comma 18" xfId="163"/>
    <cellStyle name="Comma 19" xfId="164"/>
    <cellStyle name="Comma 2" xfId="165"/>
    <cellStyle name="Comma 2 2" xfId="166"/>
    <cellStyle name="Comma 2 28" xfId="167"/>
    <cellStyle name="Comma 2 28 2" xfId="168"/>
    <cellStyle name="Comma 2_bieu 1" xfId="169"/>
    <cellStyle name="Comma 20" xfId="170"/>
    <cellStyle name="Comma 21" xfId="171"/>
    <cellStyle name="Comma 22" xfId="172"/>
    <cellStyle name="Comma 23" xfId="173"/>
    <cellStyle name="Comma 24" xfId="174"/>
    <cellStyle name="Comma 25" xfId="175"/>
    <cellStyle name="Comma 26" xfId="176"/>
    <cellStyle name="Comma 27" xfId="177"/>
    <cellStyle name="Comma 28" xfId="178"/>
    <cellStyle name="Comma 29" xfId="179"/>
    <cellStyle name="Comma 3" xfId="180"/>
    <cellStyle name="Comma 3 2" xfId="181"/>
    <cellStyle name="Comma 3 2 2" xfId="182"/>
    <cellStyle name="Comma 30" xfId="183"/>
    <cellStyle name="Comma 31" xfId="184"/>
    <cellStyle name="Comma 32" xfId="185"/>
    <cellStyle name="Comma 33" xfId="186"/>
    <cellStyle name="Comma 4" xfId="187"/>
    <cellStyle name="Comma 4 2" xfId="188"/>
    <cellStyle name="Comma 4 20" xfId="189"/>
    <cellStyle name="Comma 4 20 2" xfId="190"/>
    <cellStyle name="Comma 5" xfId="191"/>
    <cellStyle name="Comma 5 2" xfId="192"/>
    <cellStyle name="Comma 6" xfId="193"/>
    <cellStyle name="Comma 7" xfId="194"/>
    <cellStyle name="Comma 8" xfId="195"/>
    <cellStyle name="Comma 8 2" xfId="196"/>
    <cellStyle name="Comma 9" xfId="197"/>
    <cellStyle name="Comma 9 2" xfId="198"/>
    <cellStyle name="comma zerodec" xfId="199"/>
    <cellStyle name="comma zerodec 2" xfId="200"/>
    <cellStyle name="Comma0" xfId="201"/>
    <cellStyle name="Copied" xfId="202"/>
    <cellStyle name="Currency" xfId="203"/>
    <cellStyle name="Currency [0]" xfId="204"/>
    <cellStyle name="Currency [00]" xfId="205"/>
    <cellStyle name="Currency 2" xfId="206"/>
    <cellStyle name="Currency0" xfId="207"/>
    <cellStyle name="Currency1" xfId="208"/>
    <cellStyle name="Currency1 2" xfId="209"/>
    <cellStyle name="Currency1 3" xfId="210"/>
    <cellStyle name="Currency1_CHI" xfId="211"/>
    <cellStyle name="Date" xfId="212"/>
    <cellStyle name="Date 2" xfId="213"/>
    <cellStyle name="Date Short" xfId="214"/>
    <cellStyle name="Dezimal [0]_NEGS" xfId="215"/>
    <cellStyle name="Dezimal_NEGS" xfId="216"/>
    <cellStyle name="Dollar (zero dec)" xfId="217"/>
    <cellStyle name="Dollar (zero dec) 2" xfId="218"/>
    <cellStyle name="Dollar (zero dec) 3" xfId="219"/>
    <cellStyle name="Dollar (zero dec)_CHI" xfId="220"/>
    <cellStyle name="Dziesi?tny [0]_Invoices2001Slovakia" xfId="221"/>
    <cellStyle name="Dziesi?tny_Invoices2001Slovakia" xfId="222"/>
    <cellStyle name="Dziesietny [0]_Invoices2001Slovakia" xfId="223"/>
    <cellStyle name="Dziesiętny [0]_Invoices2001Slovakia" xfId="224"/>
    <cellStyle name="Dziesietny [0]_Invoices2001Slovakia_Book1" xfId="225"/>
    <cellStyle name="Dziesiętny [0]_Invoices2001Slovakia_Book1" xfId="226"/>
    <cellStyle name="Dziesietny [0]_Invoices2001Slovakia_Book1_Tong hop Cac tuyen(9-1-06)" xfId="227"/>
    <cellStyle name="Dziesiętny [0]_Invoices2001Slovakia_Book1_Tong hop Cac tuyen(9-1-06)" xfId="228"/>
    <cellStyle name="Dziesietny [0]_Invoices2001Slovakia_KL K.C mat duong" xfId="229"/>
    <cellStyle name="Dziesiętny [0]_Invoices2001Slovakia_Nhalamviec VTC(25-1-05)" xfId="230"/>
    <cellStyle name="Dziesietny [0]_Invoices2001Slovakia_TDT KHANH HOA" xfId="231"/>
    <cellStyle name="Dziesiętny [0]_Invoices2001Slovakia_TDT KHANH HOA" xfId="232"/>
    <cellStyle name="Dziesietny [0]_Invoices2001Slovakia_TDT KHANH HOA_Tong hop Cac tuyen(9-1-06)" xfId="233"/>
    <cellStyle name="Dziesiętny [0]_Invoices2001Slovakia_TDT KHANH HOA_Tong hop Cac tuyen(9-1-06)" xfId="234"/>
    <cellStyle name="Dziesietny [0]_Invoices2001Slovakia_TDT quangngai" xfId="235"/>
    <cellStyle name="Dziesiętny [0]_Invoices2001Slovakia_TDT quangngai" xfId="236"/>
    <cellStyle name="Dziesietny [0]_Invoices2001Slovakia_Tong hop Cac tuyen(9-1-06)" xfId="237"/>
    <cellStyle name="Dziesietny_Invoices2001Slovakia" xfId="238"/>
    <cellStyle name="Dziesiętny_Invoices2001Slovakia" xfId="239"/>
    <cellStyle name="Dziesietny_Invoices2001Slovakia_Book1" xfId="240"/>
    <cellStyle name="Dziesiętny_Invoices2001Slovakia_Book1" xfId="241"/>
    <cellStyle name="Dziesietny_Invoices2001Slovakia_Book1_Tong hop Cac tuyen(9-1-06)" xfId="242"/>
    <cellStyle name="Dziesiętny_Invoices2001Slovakia_Book1_Tong hop Cac tuyen(9-1-06)" xfId="243"/>
    <cellStyle name="Dziesietny_Invoices2001Slovakia_KL K.C mat duong" xfId="244"/>
    <cellStyle name="Dziesiętny_Invoices2001Slovakia_Nhalamviec VTC(25-1-05)" xfId="245"/>
    <cellStyle name="Dziesietny_Invoices2001Slovakia_TDT KHANH HOA" xfId="246"/>
    <cellStyle name="Dziesiętny_Invoices2001Slovakia_TDT KHANH HOA" xfId="247"/>
    <cellStyle name="Dziesietny_Invoices2001Slovakia_TDT KHANH HOA_Tong hop Cac tuyen(9-1-06)" xfId="248"/>
    <cellStyle name="Dziesiętny_Invoices2001Slovakia_TDT KHANH HOA_Tong hop Cac tuyen(9-1-06)" xfId="249"/>
    <cellStyle name="Dziesietny_Invoices2001Slovakia_TDT quangngai" xfId="250"/>
    <cellStyle name="Dziesiętny_Invoices2001Slovakia_TDT quangngai" xfId="251"/>
    <cellStyle name="Dziesietny_Invoices2001Slovakia_Tong hop Cac tuyen(9-1-06)" xfId="252"/>
    <cellStyle name="Enter Currency (0)" xfId="253"/>
    <cellStyle name="Enter Currency (2)" xfId="254"/>
    <cellStyle name="Enter Units (0)" xfId="255"/>
    <cellStyle name="Enter Units (1)" xfId="256"/>
    <cellStyle name="Enter Units (2)" xfId="257"/>
    <cellStyle name="Entered" xfId="258"/>
    <cellStyle name="Euro" xfId="259"/>
    <cellStyle name="Explanatory Text" xfId="260"/>
    <cellStyle name="Fixed" xfId="261"/>
    <cellStyle name="Fixed 2" xfId="262"/>
    <cellStyle name="Good" xfId="263"/>
    <cellStyle name="Grey" xfId="264"/>
    <cellStyle name="hai" xfId="265"/>
    <cellStyle name="Head 1" xfId="266"/>
    <cellStyle name="HEADER" xfId="267"/>
    <cellStyle name="Header1" xfId="268"/>
    <cellStyle name="Header2" xfId="269"/>
    <cellStyle name="Heading 1" xfId="270"/>
    <cellStyle name="Heading 2" xfId="271"/>
    <cellStyle name="Heading 3" xfId="272"/>
    <cellStyle name="Heading 4" xfId="273"/>
    <cellStyle name="HEADING1" xfId="274"/>
    <cellStyle name="HEADING1 2" xfId="275"/>
    <cellStyle name="HEADING1 3" xfId="276"/>
    <cellStyle name="HEADING1_CHI" xfId="277"/>
    <cellStyle name="HEADING2" xfId="278"/>
    <cellStyle name="HEADING2 2" xfId="279"/>
    <cellStyle name="HEADING2 3" xfId="280"/>
    <cellStyle name="HEADING2_CHI" xfId="281"/>
    <cellStyle name="HEADINGS" xfId="282"/>
    <cellStyle name="HEADINGSTOP" xfId="283"/>
    <cellStyle name="headoption" xfId="284"/>
    <cellStyle name="Hoa-Scholl" xfId="285"/>
    <cellStyle name="i·0" xfId="286"/>
    <cellStyle name="Input" xfId="287"/>
    <cellStyle name="Input [yellow]" xfId="288"/>
    <cellStyle name="khanh" xfId="289"/>
    <cellStyle name="Ledger 17 x 11 in" xfId="290"/>
    <cellStyle name="Ledger 17 x 11 in 2" xfId="291"/>
    <cellStyle name="Ledger 17 x 11 in 2 2" xfId="292"/>
    <cellStyle name="Ledger 17 x 11 in 3" xfId="293"/>
    <cellStyle name="Ledger 17 x 11 in_bieu 1" xfId="294"/>
    <cellStyle name="Link Currency (0)" xfId="295"/>
    <cellStyle name="Link Currency (2)" xfId="296"/>
    <cellStyle name="Link Units (0)" xfId="297"/>
    <cellStyle name="Link Units (1)" xfId="298"/>
    <cellStyle name="Link Units (2)" xfId="299"/>
    <cellStyle name="Linked Cell" xfId="300"/>
    <cellStyle name="Migliaia (0)_CALPREZZ" xfId="301"/>
    <cellStyle name="Migliaia_ PESO ELETTR." xfId="302"/>
    <cellStyle name="Millares [0]_Well Timing" xfId="303"/>
    <cellStyle name="Millares_Well Timing" xfId="304"/>
    <cellStyle name="Milliers [0]_      " xfId="305"/>
    <cellStyle name="Milliers_      " xfId="306"/>
    <cellStyle name="Model" xfId="307"/>
    <cellStyle name="moi" xfId="308"/>
    <cellStyle name="Moneda [0]_Well Timing" xfId="309"/>
    <cellStyle name="Moneda_Well Timing" xfId="310"/>
    <cellStyle name="Monétaire [0]_      " xfId="311"/>
    <cellStyle name="Monétaire_      " xfId="312"/>
    <cellStyle name="n" xfId="313"/>
    <cellStyle name="n 2" xfId="314"/>
    <cellStyle name="Neutral" xfId="315"/>
    <cellStyle name="New Times Roman" xfId="316"/>
    <cellStyle name="New Times Roman 2" xfId="317"/>
    <cellStyle name="no dec" xfId="318"/>
    <cellStyle name="Normal - Style1" xfId="319"/>
    <cellStyle name="Normal 10" xfId="320"/>
    <cellStyle name="Normal 11" xfId="321"/>
    <cellStyle name="Normal 12" xfId="322"/>
    <cellStyle name="Normal 13" xfId="323"/>
    <cellStyle name="Normal 14" xfId="324"/>
    <cellStyle name="Normal 15" xfId="325"/>
    <cellStyle name="Normal 16" xfId="326"/>
    <cellStyle name="Normal 17" xfId="327"/>
    <cellStyle name="Normal 2" xfId="328"/>
    <cellStyle name="Normal 2 2" xfId="329"/>
    <cellStyle name="Normal 2 3" xfId="330"/>
    <cellStyle name="Normal 2 3 2" xfId="331"/>
    <cellStyle name="Normal 2 3 2 2" xfId="332"/>
    <cellStyle name="Normal 2 3 3" xfId="333"/>
    <cellStyle name="Normal 2 3_Phu luc dinh kem Thong tu 69" xfId="334"/>
    <cellStyle name="Normal 2_160507 Bieu mau NSDP ND sua ND73" xfId="335"/>
    <cellStyle name="Normal 23" xfId="336"/>
    <cellStyle name="Normal 24" xfId="337"/>
    <cellStyle name="Normal 25" xfId="338"/>
    <cellStyle name="Normal 26" xfId="339"/>
    <cellStyle name="Normal 27" xfId="340"/>
    <cellStyle name="Normal 28" xfId="341"/>
    <cellStyle name="Normal 29" xfId="342"/>
    <cellStyle name="Normal 3" xfId="343"/>
    <cellStyle name="Normal 30" xfId="344"/>
    <cellStyle name="Normal 30 2" xfId="345"/>
    <cellStyle name="Normal 31" xfId="346"/>
    <cellStyle name="Normal 31 2" xfId="347"/>
    <cellStyle name="Normal 32" xfId="348"/>
    <cellStyle name="Normal 4" xfId="349"/>
    <cellStyle name="Normal 4 2" xfId="350"/>
    <cellStyle name="Normal 4_160513 Bieu mau NSDP ND sua ND73" xfId="351"/>
    <cellStyle name="Normal 5" xfId="352"/>
    <cellStyle name="Normal 6" xfId="353"/>
    <cellStyle name="Normal 7" xfId="354"/>
    <cellStyle name="Normal 8" xfId="355"/>
    <cellStyle name="Normal 8 2" xfId="356"/>
    <cellStyle name="Normal 9" xfId="357"/>
    <cellStyle name="Normal 9 2" xfId="358"/>
    <cellStyle name="Normal 9_BieuHD2016-2020Tquang2(OK)" xfId="359"/>
    <cellStyle name="Normal_CD 2_Tong họp DT Chi NS ĐF 2010 BCHĐND 18-11-2009" xfId="360"/>
    <cellStyle name="Normal1" xfId="361"/>
    <cellStyle name="Normale_ PESO ELETTR." xfId="362"/>
    <cellStyle name="Normalny_Cennik obowiazuje od 06-08-2001 r (1)" xfId="363"/>
    <cellStyle name="Note" xfId="364"/>
    <cellStyle name="Œ…‹æØ‚è [0.00]_laroux" xfId="365"/>
    <cellStyle name="Œ…‹æØ‚è_laroux" xfId="366"/>
    <cellStyle name="oft Excel]&#13;&#10;Comment=open=/f ‚ðw’è‚·‚é‚ÆAƒ†[ƒU[’è‹`ŠÖ”‚ðŠÖ”“\‚è•t‚¯‚Ìˆê——‚É“o˜^‚·‚é‚±‚Æ‚ª‚Å‚«‚Ü‚·B&#13;&#10;Maximized" xfId="367"/>
    <cellStyle name="oft Excel]&#13;&#10;Comment=open=/f ‚ðŽw’è‚·‚é‚ÆAƒ†[ƒU[’è‹`ŠÖ”‚ðŠÖ”“\‚è•t‚¯‚Ìˆê——‚É“o˜^‚·‚é‚±‚Æ‚ª‚Å‚«‚Ü‚·B&#13;&#10;Maximized" xfId="368"/>
    <cellStyle name="oft Excel]&#13;&#10;Comment=The open=/f lines load custom functions into the Paste Function list.&#13;&#10;Maximized=2&#13;&#10;Basics=1&#13;&#10;A" xfId="369"/>
    <cellStyle name="oft Excel]&#13;&#10;Comment=The open=/f lines load custom functions into the Paste Function list.&#13;&#10;Maximized=3&#13;&#10;Basics=1&#13;&#10;A" xfId="370"/>
    <cellStyle name="omma [0]_Mktg Prog" xfId="371"/>
    <cellStyle name="ormal_Sheet1_1" xfId="372"/>
    <cellStyle name="Output" xfId="373"/>
    <cellStyle name="per.style" xfId="374"/>
    <cellStyle name="Percent" xfId="375"/>
    <cellStyle name="Percent [0]" xfId="376"/>
    <cellStyle name="Percent [00]" xfId="377"/>
    <cellStyle name="Percent [2]" xfId="378"/>
    <cellStyle name="Percent 10" xfId="379"/>
    <cellStyle name="Percent 11" xfId="380"/>
    <cellStyle name="Percent 12" xfId="381"/>
    <cellStyle name="Percent 13" xfId="382"/>
    <cellStyle name="Percent 14" xfId="383"/>
    <cellStyle name="Percent 15" xfId="384"/>
    <cellStyle name="Percent 16" xfId="385"/>
    <cellStyle name="Percent 17" xfId="386"/>
    <cellStyle name="Percent 18" xfId="387"/>
    <cellStyle name="Percent 19" xfId="388"/>
    <cellStyle name="Percent 2" xfId="389"/>
    <cellStyle name="Percent 2 2" xfId="390"/>
    <cellStyle name="Percent 2 2 2" xfId="391"/>
    <cellStyle name="Percent 20" xfId="392"/>
    <cellStyle name="Percent 21" xfId="393"/>
    <cellStyle name="Percent 22" xfId="394"/>
    <cellStyle name="Percent 23" xfId="395"/>
    <cellStyle name="Percent 24" xfId="396"/>
    <cellStyle name="Percent 3" xfId="397"/>
    <cellStyle name="Percent 4" xfId="398"/>
    <cellStyle name="Percent 4 2" xfId="399"/>
    <cellStyle name="Percent 5" xfId="400"/>
    <cellStyle name="Percent 6" xfId="401"/>
    <cellStyle name="Percent 7" xfId="402"/>
    <cellStyle name="Percent 8" xfId="403"/>
    <cellStyle name="Percent 9" xfId="404"/>
    <cellStyle name="PERCENTAGE" xfId="405"/>
    <cellStyle name="Phần Trăm 2" xfId="406"/>
    <cellStyle name="Phần Trăm 2 2" xfId="407"/>
    <cellStyle name="PrePop Currency (0)" xfId="408"/>
    <cellStyle name="PrePop Currency (2)" xfId="409"/>
    <cellStyle name="PrePop Units (0)" xfId="410"/>
    <cellStyle name="PrePop Units (1)" xfId="411"/>
    <cellStyle name="PrePop Units (2)" xfId="412"/>
    <cellStyle name="pricing" xfId="413"/>
    <cellStyle name="PSChar" xfId="414"/>
    <cellStyle name="PSHeading" xfId="415"/>
    <cellStyle name="regstoresfromspecstores" xfId="416"/>
    <cellStyle name="RevList" xfId="417"/>
    <cellStyle name="S—_x0008_" xfId="418"/>
    <cellStyle name="s]&#13;&#10;spooler=yes&#13;&#10;load=&#13;&#10;Beep=yes&#13;&#10;NullPort=None&#13;&#10;BorderWidth=3&#13;&#10;CursorBlinkRate=1200&#13;&#10;DoubleClickSpeed=452&#13;&#10;Programs=co" xfId="419"/>
    <cellStyle name="SAPBEXaggData" xfId="420"/>
    <cellStyle name="SAPBEXaggDataEmph" xfId="421"/>
    <cellStyle name="SAPBEXaggItem" xfId="422"/>
    <cellStyle name="SAPBEXchaText" xfId="423"/>
    <cellStyle name="SAPBEXexcBad7" xfId="424"/>
    <cellStyle name="SAPBEXexcBad8" xfId="425"/>
    <cellStyle name="SAPBEXexcBad9" xfId="426"/>
    <cellStyle name="SAPBEXexcCritical4" xfId="427"/>
    <cellStyle name="SAPBEXexcCritical5" xfId="428"/>
    <cellStyle name="SAPBEXexcCritical6" xfId="429"/>
    <cellStyle name="SAPBEXexcGood1" xfId="430"/>
    <cellStyle name="SAPBEXexcGood2" xfId="431"/>
    <cellStyle name="SAPBEXexcGood3" xfId="432"/>
    <cellStyle name="SAPBEXfilterDrill" xfId="433"/>
    <cellStyle name="SAPBEXfilterItem" xfId="434"/>
    <cellStyle name="SAPBEXfilterText" xfId="435"/>
    <cellStyle name="SAPBEXformats" xfId="436"/>
    <cellStyle name="SAPBEXheaderItem" xfId="437"/>
    <cellStyle name="SAPBEXheaderText" xfId="438"/>
    <cellStyle name="SAPBEXresData" xfId="439"/>
    <cellStyle name="SAPBEXresDataEmph" xfId="440"/>
    <cellStyle name="SAPBEXresItem" xfId="441"/>
    <cellStyle name="SAPBEXstdData" xfId="442"/>
    <cellStyle name="SAPBEXstdDataEmph" xfId="443"/>
    <cellStyle name="SAPBEXstdItem" xfId="444"/>
    <cellStyle name="SAPBEXtitle" xfId="445"/>
    <cellStyle name="SAPBEXundefined" xfId="446"/>
    <cellStyle name="SHADEDSTORES" xfId="447"/>
    <cellStyle name="specstores" xfId="448"/>
    <cellStyle name="Standard" xfId="449"/>
    <cellStyle name="style" xfId="450"/>
    <cellStyle name="Style 1" xfId="451"/>
    <cellStyle name="Style 2" xfId="452"/>
    <cellStyle name="Style 3" xfId="453"/>
    <cellStyle name="Style 4" xfId="454"/>
    <cellStyle name="Style 5" xfId="455"/>
    <cellStyle name="Style 6" xfId="456"/>
    <cellStyle name="subhead" xfId="457"/>
    <cellStyle name="Subtotal" xfId="458"/>
    <cellStyle name="T" xfId="459"/>
    <cellStyle name="T_50-BB Vung tau 2011" xfId="460"/>
    <cellStyle name="T_50-BB Vung tau 2011_27-8Tong hop PA uoc 2012-DT 2013 -PA 420.000 ty-490.000 ty chuyen doi" xfId="461"/>
    <cellStyle name="T_bieu 1" xfId="462"/>
    <cellStyle name="T_bieu 2" xfId="463"/>
    <cellStyle name="T_bieu 4" xfId="464"/>
    <cellStyle name="Text Indent A" xfId="465"/>
    <cellStyle name="Text Indent B" xfId="466"/>
    <cellStyle name="Text Indent C" xfId="467"/>
    <cellStyle name="th" xfId="468"/>
    <cellStyle name="þ_x001D_ð¤_x000C_¯þ_x0014_&#13;¨þU_x0001_À_x0004_ _x0015__x000F__x0001__x0001_" xfId="469"/>
    <cellStyle name="þ_x001D_ð·_x000C_æþ'&#13;ßþU_x0001_Ø_x0005_ü_x0014__x0007__x0001__x0001_" xfId="470"/>
    <cellStyle name="þ_x001D_ðÇ%Uý—&amp;Hý9_x0008_Ÿ s&#10;_x0007__x0001__x0001_" xfId="471"/>
    <cellStyle name="þ_x001D_ðÇ%Uý—&amp;Hý9_x0008_Ÿ s&#10;_x0007__x0001__x0001_" xfId="472"/>
    <cellStyle name="þ_x001D_ðK_x000C_Fý_x001B_&#13;9ýU_x0001_Ð_x0008_¦)_x0007__x0001__x0001_" xfId="473"/>
    <cellStyle name="Thuyet minh" xfId="474"/>
    <cellStyle name="Title" xfId="475"/>
    <cellStyle name="Total" xfId="476"/>
    <cellStyle name="Total 2" xfId="477"/>
    <cellStyle name="Valuta (0)_CALPREZZ" xfId="478"/>
    <cellStyle name="Valuta_ PESO ELETTR." xfId="479"/>
    <cellStyle name="viet" xfId="480"/>
    <cellStyle name="viet2" xfId="481"/>
    <cellStyle name="Vn Time 13" xfId="482"/>
    <cellStyle name="Vn Time 14" xfId="483"/>
    <cellStyle name="vnbo" xfId="484"/>
    <cellStyle name="vnhead1" xfId="485"/>
    <cellStyle name="vnhead2" xfId="486"/>
    <cellStyle name="vnhead3" xfId="487"/>
    <cellStyle name="vnhead4" xfId="488"/>
    <cellStyle name="vntxt1" xfId="489"/>
    <cellStyle name="vntxt2" xfId="490"/>
    <cellStyle name="W_STDFOR" xfId="491"/>
    <cellStyle name="Währung [0]_UXO VII" xfId="492"/>
    <cellStyle name="Währung_UXO VII" xfId="493"/>
    <cellStyle name="Walutowy [0]_Invoices2001Slovakia" xfId="494"/>
    <cellStyle name="Walutowy_Invoices2001Slovakia" xfId="495"/>
    <cellStyle name="Warning Text" xfId="496"/>
    <cellStyle name="xuan" xfId="497"/>
    <cellStyle name="똿뗦먛귟 [0.00]_PRODUCT DETAIL Q1" xfId="498"/>
    <cellStyle name="똿뗦먛귟_PRODUCT DETAIL Q1" xfId="499"/>
    <cellStyle name="믅됞 [0.00]_PRODUCT DETAIL Q1" xfId="500"/>
    <cellStyle name="믅됞_PRODUCT DETAIL Q1" xfId="501"/>
    <cellStyle name="백분율_95" xfId="502"/>
    <cellStyle name="뷭?_BOOKSHIP" xfId="503"/>
    <cellStyle name="안건회계법인" xfId="504"/>
    <cellStyle name="一般_00Q3902REV.1" xfId="505"/>
    <cellStyle name="千分位[0]_00Q3902REV.1" xfId="506"/>
    <cellStyle name="千分位_00Q3902REV.1" xfId="507"/>
    <cellStyle name="콤마 [0]_ 비목별 월별기술 " xfId="508"/>
    <cellStyle name="콤마_ 비목별 월별기술 " xfId="509"/>
    <cellStyle name="통화 [0]_1202" xfId="510"/>
    <cellStyle name="통화_1202" xfId="511"/>
    <cellStyle name="표준_(정보부문)월별인원계획" xfId="512"/>
    <cellStyle name="桁区切り_NADUONG BQ (Draft)" xfId="513"/>
    <cellStyle name="標準_BOQ-08" xfId="514"/>
    <cellStyle name="貨幣 [0]_00Q3902REV.1" xfId="515"/>
    <cellStyle name="貨幣[0]_BRE" xfId="516"/>
    <cellStyle name="貨幣_00Q3902REV.1" xfId="517"/>
    <cellStyle name="通貨_MITSUI1_BQ" xfId="518"/>
    <cellStyle name=" [0.00]_ Att. 1- Cover" xfId="519"/>
    <cellStyle name="_ Att. 1- Cover" xfId="520"/>
    <cellStyle name="?_ Att. 1- Cover" xfId="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T%202020\&#431;&#7899;c%20th&#7921;c%20hi&#7879;n%20c&#7843;%20n&#259;m%202019_t&#7893;ng%20h&#7907;p%20th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wnloads\BC%20UOC%20CA%20NAM%202019%20ng&#224;y%20121120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Điều tiết (thuế)"/>
      <sheetName val="Tiền đất (thuế)"/>
      <sheetName val="đất cả năm"/>
      <sheetName val="thu 10 tháng"/>
      <sheetName val="thực hiện 10 tháng"/>
      <sheetName val="thực hiện cả năm"/>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CHÍNH"/>
      <sheetName val="CHI"/>
      <sheetName val="TH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A4" sqref="A4:E4"/>
    </sheetView>
  </sheetViews>
  <sheetFormatPr defaultColWidth="9.140625" defaultRowHeight="15"/>
  <cols>
    <col min="1" max="1" width="6.57421875" style="0" customWidth="1"/>
    <col min="2" max="2" width="43.421875" style="0" customWidth="1"/>
    <col min="3" max="3" width="13.8515625" style="0" customWidth="1"/>
    <col min="4" max="4" width="13.140625" style="0" customWidth="1"/>
    <col min="5" max="5" width="8.57421875" style="36" customWidth="1"/>
    <col min="6" max="6" width="8.57421875" style="0" customWidth="1"/>
    <col min="7" max="7" width="12.7109375" style="107" hidden="1" customWidth="1"/>
    <col min="8" max="8" width="11.28125" style="0" hidden="1" customWidth="1"/>
  </cols>
  <sheetData>
    <row r="1" spans="4:7" ht="18.75">
      <c r="D1" s="181" t="s">
        <v>98</v>
      </c>
      <c r="E1" s="181"/>
      <c r="F1" s="181"/>
      <c r="G1" s="102"/>
    </row>
    <row r="3" spans="1:7" s="130" customFormat="1" ht="27" customHeight="1">
      <c r="A3" s="181" t="s">
        <v>143</v>
      </c>
      <c r="B3" s="181"/>
      <c r="C3" s="181"/>
      <c r="D3" s="181"/>
      <c r="E3" s="181"/>
      <c r="F3" s="92"/>
      <c r="G3" s="103"/>
    </row>
    <row r="4" spans="1:7" s="131" customFormat="1" ht="16.5">
      <c r="A4" s="183" t="s">
        <v>156</v>
      </c>
      <c r="B4" s="184"/>
      <c r="C4" s="184"/>
      <c r="D4" s="184"/>
      <c r="E4" s="184"/>
      <c r="F4" s="33"/>
      <c r="G4" s="104"/>
    </row>
    <row r="5" spans="1:7" s="99" customFormat="1" ht="15">
      <c r="A5" s="108"/>
      <c r="B5" s="108"/>
      <c r="C5" s="108"/>
      <c r="D5" s="108"/>
      <c r="E5" s="108"/>
      <c r="F5" s="108"/>
      <c r="G5" s="109"/>
    </row>
    <row r="6" spans="4:7" s="99" customFormat="1" ht="15">
      <c r="D6" s="182" t="s">
        <v>40</v>
      </c>
      <c r="E6" s="182"/>
      <c r="F6" s="182"/>
      <c r="G6" s="110"/>
    </row>
    <row r="7" spans="1:7" s="99" customFormat="1" ht="15">
      <c r="A7" s="185" t="s">
        <v>1</v>
      </c>
      <c r="B7" s="185" t="s">
        <v>91</v>
      </c>
      <c r="C7" s="185" t="s">
        <v>41</v>
      </c>
      <c r="D7" s="185" t="s">
        <v>132</v>
      </c>
      <c r="E7" s="186" t="s">
        <v>131</v>
      </c>
      <c r="F7" s="187"/>
      <c r="G7" s="101"/>
    </row>
    <row r="8" spans="1:7" s="99" customFormat="1" ht="38.25">
      <c r="A8" s="185"/>
      <c r="B8" s="185"/>
      <c r="C8" s="185"/>
      <c r="D8" s="185"/>
      <c r="E8" s="37" t="s">
        <v>96</v>
      </c>
      <c r="F8" s="37" t="s">
        <v>97</v>
      </c>
      <c r="G8" s="101"/>
    </row>
    <row r="9" spans="1:7" s="99" customFormat="1" ht="15">
      <c r="A9" s="37" t="s">
        <v>6</v>
      </c>
      <c r="B9" s="37" t="s">
        <v>7</v>
      </c>
      <c r="C9" s="37">
        <v>1</v>
      </c>
      <c r="D9" s="37">
        <v>2</v>
      </c>
      <c r="E9" s="37" t="s">
        <v>60</v>
      </c>
      <c r="F9" s="37"/>
      <c r="G9" s="101"/>
    </row>
    <row r="10" spans="1:7" s="94" customFormat="1" ht="21" customHeight="1">
      <c r="A10" s="37" t="s">
        <v>6</v>
      </c>
      <c r="B10" s="38" t="s">
        <v>92</v>
      </c>
      <c r="C10" s="93">
        <f>C11+C17</f>
        <v>18095000</v>
      </c>
      <c r="D10" s="93">
        <f>D11+D17+D18+D19+D20</f>
        <v>22156892</v>
      </c>
      <c r="E10" s="132">
        <f>D10/C10</f>
        <v>1.2244759325780603</v>
      </c>
      <c r="F10" s="132">
        <v>0.8572158898895658</v>
      </c>
      <c r="G10" s="105">
        <v>19920870.257299</v>
      </c>
    </row>
    <row r="11" spans="1:7" s="94" customFormat="1" ht="21" customHeight="1">
      <c r="A11" s="37" t="s">
        <v>14</v>
      </c>
      <c r="B11" s="38" t="s">
        <v>93</v>
      </c>
      <c r="C11" s="93">
        <f>C12+C13+C14+C15</f>
        <v>18095000</v>
      </c>
      <c r="D11" s="93">
        <f>D12+D13+D14+D15+D16</f>
        <v>16237885</v>
      </c>
      <c r="E11" s="132">
        <f>D11/C11</f>
        <v>0.8973686101132909</v>
      </c>
      <c r="F11" s="132">
        <v>0.8108673270736276</v>
      </c>
      <c r="G11" s="105">
        <v>16290000.257299</v>
      </c>
    </row>
    <row r="12" spans="1:8" s="99" customFormat="1" ht="21" customHeight="1">
      <c r="A12" s="41">
        <v>1</v>
      </c>
      <c r="B12" s="95" t="s">
        <v>15</v>
      </c>
      <c r="C12" s="96">
        <v>13645000</v>
      </c>
      <c r="D12" s="96">
        <v>13659030</v>
      </c>
      <c r="E12" s="133">
        <f>D12/C12</f>
        <v>1.0010282154635397</v>
      </c>
      <c r="F12" s="133">
        <v>0.8493808376148961</v>
      </c>
      <c r="G12" s="106">
        <v>12940000.257299</v>
      </c>
      <c r="H12" s="134"/>
    </row>
    <row r="13" spans="1:7" s="99" customFormat="1" ht="21" customHeight="1">
      <c r="A13" s="41">
        <v>2</v>
      </c>
      <c r="B13" s="95" t="s">
        <v>39</v>
      </c>
      <c r="C13" s="96"/>
      <c r="D13" s="96"/>
      <c r="E13" s="133"/>
      <c r="F13" s="133"/>
      <c r="G13" s="106"/>
    </row>
    <row r="14" spans="1:7" s="99" customFormat="1" ht="21" customHeight="1">
      <c r="A14" s="41">
        <v>3</v>
      </c>
      <c r="B14" s="95" t="s">
        <v>144</v>
      </c>
      <c r="C14" s="96">
        <v>4450000</v>
      </c>
      <c r="D14" s="96">
        <v>2472575</v>
      </c>
      <c r="E14" s="133">
        <f>D14/C14</f>
        <v>0.5556348314606742</v>
      </c>
      <c r="F14" s="133">
        <v>0.6408154813214109</v>
      </c>
      <c r="G14" s="106">
        <v>3300000</v>
      </c>
    </row>
    <row r="15" spans="1:7" s="99" customFormat="1" ht="21" customHeight="1">
      <c r="A15" s="41">
        <v>4</v>
      </c>
      <c r="B15" s="95" t="s">
        <v>94</v>
      </c>
      <c r="C15" s="96"/>
      <c r="D15" s="96">
        <v>90000</v>
      </c>
      <c r="E15" s="133"/>
      <c r="F15" s="133">
        <v>1.4102604280923878</v>
      </c>
      <c r="G15" s="106">
        <v>50000</v>
      </c>
    </row>
    <row r="16" spans="1:7" s="99" customFormat="1" ht="21" customHeight="1">
      <c r="A16" s="41">
        <v>5</v>
      </c>
      <c r="B16" s="95" t="s">
        <v>100</v>
      </c>
      <c r="C16" s="96"/>
      <c r="D16" s="96">
        <v>16280</v>
      </c>
      <c r="E16" s="133"/>
      <c r="F16" s="133">
        <v>0.744466800804829</v>
      </c>
      <c r="G16" s="106"/>
    </row>
    <row r="17" spans="1:8" s="94" customFormat="1" ht="21" customHeight="1">
      <c r="A17" s="37" t="s">
        <v>32</v>
      </c>
      <c r="B17" s="38" t="s">
        <v>44</v>
      </c>
      <c r="C17" s="97"/>
      <c r="D17" s="93">
        <v>4043961</v>
      </c>
      <c r="E17" s="132"/>
      <c r="F17" s="132">
        <v>0.993251766698531</v>
      </c>
      <c r="G17" s="105">
        <v>3630870</v>
      </c>
      <c r="H17" s="98"/>
    </row>
    <row r="18" spans="1:8" s="94" customFormat="1" ht="21" customHeight="1">
      <c r="A18" s="37" t="s">
        <v>33</v>
      </c>
      <c r="B18" s="38" t="s">
        <v>43</v>
      </c>
      <c r="C18" s="97"/>
      <c r="D18" s="93">
        <v>351956</v>
      </c>
      <c r="E18" s="132"/>
      <c r="F18" s="132"/>
      <c r="G18" s="105"/>
      <c r="H18" s="98"/>
    </row>
    <row r="19" spans="1:8" s="94" customFormat="1" ht="21" customHeight="1">
      <c r="A19" s="37" t="s">
        <v>42</v>
      </c>
      <c r="B19" s="38" t="s">
        <v>101</v>
      </c>
      <c r="C19" s="97"/>
      <c r="D19" s="93">
        <v>6766</v>
      </c>
      <c r="E19" s="132"/>
      <c r="F19" s="132"/>
      <c r="G19" s="105"/>
      <c r="H19" s="98"/>
    </row>
    <row r="20" spans="1:8" s="94" customFormat="1" ht="21" customHeight="1">
      <c r="A20" s="37" t="s">
        <v>45</v>
      </c>
      <c r="B20" s="38" t="s">
        <v>102</v>
      </c>
      <c r="C20" s="97"/>
      <c r="D20" s="93">
        <v>1516324</v>
      </c>
      <c r="E20" s="132"/>
      <c r="F20" s="132"/>
      <c r="G20" s="105"/>
      <c r="H20" s="98"/>
    </row>
    <row r="21" spans="1:8" s="94" customFormat="1" ht="21" customHeight="1">
      <c r="A21" s="37" t="s">
        <v>7</v>
      </c>
      <c r="B21" s="38" t="s">
        <v>48</v>
      </c>
      <c r="C21" s="93">
        <f>C22+C30</f>
        <v>13528851</v>
      </c>
      <c r="D21" s="93">
        <f>D22+D30</f>
        <v>18996520</v>
      </c>
      <c r="E21" s="135">
        <f aca="true" t="shared" si="0" ref="E21:E26">D21/C21</f>
        <v>1.4041488076112303</v>
      </c>
      <c r="F21" s="132">
        <v>1.1707483142449964</v>
      </c>
      <c r="G21" s="101">
        <v>16793423.2</v>
      </c>
      <c r="H21" s="98">
        <f>D21+D31</f>
        <v>19019720</v>
      </c>
    </row>
    <row r="22" spans="1:8" s="94" customFormat="1" ht="21" customHeight="1">
      <c r="A22" s="37" t="s">
        <v>14</v>
      </c>
      <c r="B22" s="38" t="s">
        <v>49</v>
      </c>
      <c r="C22" s="93">
        <f>C23+C24+C25+C26+C27+C28+C29</f>
        <v>12342742</v>
      </c>
      <c r="D22" s="93">
        <f>D23+D24+D25+D26+D27+D28+D29</f>
        <v>17430780</v>
      </c>
      <c r="E22" s="135">
        <f t="shared" si="0"/>
        <v>1.4122291464894916</v>
      </c>
      <c r="F22" s="132">
        <v>1.1691252075054077</v>
      </c>
      <c r="G22" s="105">
        <v>16085770.2</v>
      </c>
      <c r="H22" s="98"/>
    </row>
    <row r="23" spans="1:7" s="99" customFormat="1" ht="21" customHeight="1">
      <c r="A23" s="41">
        <v>1</v>
      </c>
      <c r="B23" s="95" t="s">
        <v>63</v>
      </c>
      <c r="C23" s="136">
        <v>2822265</v>
      </c>
      <c r="D23" s="96">
        <v>6245383</v>
      </c>
      <c r="E23" s="137">
        <f t="shared" si="0"/>
        <v>2.212897442302548</v>
      </c>
      <c r="F23" s="133">
        <v>1.2104712815129635</v>
      </c>
      <c r="G23" s="106">
        <v>4538938</v>
      </c>
    </row>
    <row r="24" spans="1:8" s="99" customFormat="1" ht="21" customHeight="1">
      <c r="A24" s="41">
        <v>2</v>
      </c>
      <c r="B24" s="95" t="s">
        <v>50</v>
      </c>
      <c r="C24" s="136">
        <v>9264414</v>
      </c>
      <c r="D24" s="96">
        <v>10683199</v>
      </c>
      <c r="E24" s="137">
        <f t="shared" si="0"/>
        <v>1.153143523162933</v>
      </c>
      <c r="F24" s="133">
        <v>1.0959452831580363</v>
      </c>
      <c r="G24" s="106">
        <v>11491678.2</v>
      </c>
      <c r="H24" s="134"/>
    </row>
    <row r="25" spans="1:8" s="99" customFormat="1" ht="21" customHeight="1">
      <c r="A25" s="41">
        <v>3</v>
      </c>
      <c r="B25" s="95" t="s">
        <v>66</v>
      </c>
      <c r="C25" s="136">
        <v>8100</v>
      </c>
      <c r="D25" s="96">
        <v>8270</v>
      </c>
      <c r="E25" s="137">
        <f t="shared" si="0"/>
        <v>1.0209876543209877</v>
      </c>
      <c r="F25" s="133">
        <v>13.232</v>
      </c>
      <c r="G25" s="106">
        <v>3466</v>
      </c>
      <c r="H25" s="134"/>
    </row>
    <row r="26" spans="1:7" s="99" customFormat="1" ht="21" customHeight="1">
      <c r="A26" s="41">
        <v>4</v>
      </c>
      <c r="B26" s="95" t="s">
        <v>51</v>
      </c>
      <c r="C26" s="136">
        <v>1230</v>
      </c>
      <c r="D26" s="96">
        <v>48078</v>
      </c>
      <c r="E26" s="137">
        <f t="shared" si="0"/>
        <v>39.08780487804878</v>
      </c>
      <c r="F26" s="133">
        <v>39.08780487804878</v>
      </c>
      <c r="G26" s="106">
        <v>1230</v>
      </c>
    </row>
    <row r="27" spans="1:8" s="99" customFormat="1" ht="21" customHeight="1">
      <c r="A27" s="41">
        <v>5</v>
      </c>
      <c r="B27" s="95" t="s">
        <v>52</v>
      </c>
      <c r="C27" s="136">
        <v>246733</v>
      </c>
      <c r="D27" s="96">
        <v>0</v>
      </c>
      <c r="E27" s="137"/>
      <c r="F27" s="132"/>
      <c r="G27" s="106">
        <v>0</v>
      </c>
      <c r="H27" s="134"/>
    </row>
    <row r="28" spans="1:7" s="99" customFormat="1" ht="21" customHeight="1">
      <c r="A28" s="41">
        <v>6</v>
      </c>
      <c r="B28" s="95" t="s">
        <v>53</v>
      </c>
      <c r="C28" s="96">
        <v>0</v>
      </c>
      <c r="D28" s="96">
        <v>410055</v>
      </c>
      <c r="E28" s="137"/>
      <c r="F28" s="132"/>
      <c r="G28" s="106"/>
    </row>
    <row r="29" spans="1:7" s="100" customFormat="1" ht="21" customHeight="1">
      <c r="A29" s="41">
        <v>7</v>
      </c>
      <c r="B29" s="95" t="s">
        <v>54</v>
      </c>
      <c r="C29" s="96"/>
      <c r="D29" s="96">
        <v>35795</v>
      </c>
      <c r="E29" s="137"/>
      <c r="F29" s="132"/>
      <c r="G29" s="106">
        <v>50458</v>
      </c>
    </row>
    <row r="30" spans="1:7" s="94" customFormat="1" ht="21" customHeight="1">
      <c r="A30" s="37" t="s">
        <v>32</v>
      </c>
      <c r="B30" s="38" t="s">
        <v>95</v>
      </c>
      <c r="C30" s="93">
        <v>1186109</v>
      </c>
      <c r="D30" s="93">
        <v>1565740</v>
      </c>
      <c r="E30" s="135">
        <f>D30/C30</f>
        <v>1.3200641762266367</v>
      </c>
      <c r="F30" s="132">
        <v>1.1891268718947319</v>
      </c>
      <c r="G30" s="105">
        <v>707653</v>
      </c>
    </row>
    <row r="31" spans="1:7" s="94" customFormat="1" ht="21" customHeight="1">
      <c r="A31" s="37" t="s">
        <v>35</v>
      </c>
      <c r="B31" s="38" t="s">
        <v>67</v>
      </c>
      <c r="C31" s="93">
        <v>6300</v>
      </c>
      <c r="D31" s="93">
        <v>23200</v>
      </c>
      <c r="E31" s="135"/>
      <c r="F31" s="132"/>
      <c r="G31" s="105">
        <v>91936</v>
      </c>
    </row>
    <row r="32" spans="1:7" s="94" customFormat="1" ht="21" customHeight="1">
      <c r="A32" s="37" t="s">
        <v>36</v>
      </c>
      <c r="B32" s="38" t="s">
        <v>55</v>
      </c>
      <c r="C32" s="93">
        <v>23200</v>
      </c>
      <c r="D32" s="93">
        <v>23200</v>
      </c>
      <c r="E32" s="135"/>
      <c r="F32" s="132"/>
      <c r="G32" s="105">
        <v>97633</v>
      </c>
    </row>
    <row r="33" ht="15">
      <c r="A33" s="34"/>
    </row>
    <row r="34" ht="15">
      <c r="A34" s="39"/>
    </row>
  </sheetData>
  <sheetProtection/>
  <mergeCells count="9">
    <mergeCell ref="D1:F1"/>
    <mergeCell ref="D6:F6"/>
    <mergeCell ref="A3:E3"/>
    <mergeCell ref="A4:E4"/>
    <mergeCell ref="A7:A8"/>
    <mergeCell ref="B7:B8"/>
    <mergeCell ref="C7:C8"/>
    <mergeCell ref="D7:D8"/>
    <mergeCell ref="E7:F7"/>
  </mergeCells>
  <printOptions/>
  <pageMargins left="0.45" right="0.47" top="0.75" bottom="0.53"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58"/>
  <sheetViews>
    <sheetView zoomScalePageLayoutView="0" workbookViewId="0" topLeftCell="A1">
      <selection activeCell="B4" sqref="B4:F4"/>
    </sheetView>
  </sheetViews>
  <sheetFormatPr defaultColWidth="9.140625" defaultRowHeight="15"/>
  <cols>
    <col min="1" max="1" width="4.7109375" style="28" customWidth="1"/>
    <col min="2" max="2" width="53.140625" style="29" customWidth="1"/>
    <col min="3" max="4" width="16.28125" style="2" customWidth="1"/>
    <col min="5" max="6" width="10.7109375" style="162" customWidth="1"/>
    <col min="7" max="7" width="16.57421875" style="2" bestFit="1" customWidth="1"/>
    <col min="8" max="16384" width="9.140625" style="2" customWidth="1"/>
  </cols>
  <sheetData>
    <row r="1" spans="1:6" ht="15.75" customHeight="1">
      <c r="A1" s="197"/>
      <c r="B1" s="197"/>
      <c r="D1" s="192" t="s">
        <v>99</v>
      </c>
      <c r="E1" s="192"/>
      <c r="F1" s="192"/>
    </row>
    <row r="2" spans="1:6" ht="15.75" customHeight="1">
      <c r="A2" s="1"/>
      <c r="B2" s="1"/>
      <c r="D2" s="138"/>
      <c r="E2" s="138"/>
      <c r="F2" s="138"/>
    </row>
    <row r="3" spans="1:18" s="4" customFormat="1" ht="15.75" customHeight="1">
      <c r="A3" s="198" t="s">
        <v>145</v>
      </c>
      <c r="B3" s="198"/>
      <c r="C3" s="198"/>
      <c r="D3" s="198"/>
      <c r="E3" s="198"/>
      <c r="F3" s="198"/>
      <c r="G3" s="3"/>
      <c r="H3" s="3"/>
      <c r="I3" s="3"/>
      <c r="J3" s="3"/>
      <c r="K3" s="3"/>
      <c r="L3" s="3"/>
      <c r="M3" s="3"/>
      <c r="N3" s="3"/>
      <c r="O3" s="3"/>
      <c r="P3" s="3"/>
      <c r="Q3" s="3"/>
      <c r="R3" s="3"/>
    </row>
    <row r="4" spans="1:6" ht="20.25" customHeight="1">
      <c r="A4" s="179"/>
      <c r="B4" s="183" t="s">
        <v>156</v>
      </c>
      <c r="C4" s="184"/>
      <c r="D4" s="184"/>
      <c r="E4" s="184"/>
      <c r="F4" s="184"/>
    </row>
    <row r="5" spans="1:6" ht="17.25" customHeight="1">
      <c r="A5" s="5"/>
      <c r="B5" s="6"/>
      <c r="C5" s="7"/>
      <c r="D5" s="7"/>
      <c r="E5" s="188" t="s">
        <v>0</v>
      </c>
      <c r="F5" s="188"/>
    </row>
    <row r="6" spans="1:6" s="8" customFormat="1" ht="28.5" customHeight="1">
      <c r="A6" s="190" t="s">
        <v>1</v>
      </c>
      <c r="B6" s="189" t="s">
        <v>2</v>
      </c>
      <c r="C6" s="194" t="s">
        <v>69</v>
      </c>
      <c r="D6" s="194" t="s">
        <v>70</v>
      </c>
      <c r="E6" s="196" t="s">
        <v>3</v>
      </c>
      <c r="F6" s="196"/>
    </row>
    <row r="7" spans="1:6" s="8" customFormat="1" ht="44.25" customHeight="1">
      <c r="A7" s="191"/>
      <c r="B7" s="189"/>
      <c r="C7" s="195"/>
      <c r="D7" s="195"/>
      <c r="E7" s="139" t="s">
        <v>4</v>
      </c>
      <c r="F7" s="139" t="s">
        <v>5</v>
      </c>
    </row>
    <row r="8" spans="1:6" s="11" customFormat="1" ht="22.5" customHeight="1">
      <c r="A8" s="9" t="s">
        <v>6</v>
      </c>
      <c r="B8" s="9" t="s">
        <v>7</v>
      </c>
      <c r="C8" s="9" t="s">
        <v>8</v>
      </c>
      <c r="D8" s="9" t="s">
        <v>10</v>
      </c>
      <c r="E8" s="10" t="s">
        <v>11</v>
      </c>
      <c r="F8" s="10" t="s">
        <v>12</v>
      </c>
    </row>
    <row r="9" spans="1:9" s="14" customFormat="1" ht="22.5" customHeight="1">
      <c r="A9" s="12" t="s">
        <v>6</v>
      </c>
      <c r="B9" s="140" t="s">
        <v>13</v>
      </c>
      <c r="C9" s="13">
        <f>C10+C30+C29+C37</f>
        <v>18095000</v>
      </c>
      <c r="D9" s="13">
        <f>D10+D30+D29+D37</f>
        <v>16221605</v>
      </c>
      <c r="E9" s="141">
        <v>0.8964689140646588</v>
      </c>
      <c r="F9" s="142">
        <v>0.8086483613504926</v>
      </c>
      <c r="G9" s="143"/>
      <c r="H9" s="143"/>
      <c r="I9" s="143"/>
    </row>
    <row r="10" spans="1:9" s="18" customFormat="1" ht="22.5" customHeight="1">
      <c r="A10" s="15" t="s">
        <v>14</v>
      </c>
      <c r="B10" s="16" t="s">
        <v>15</v>
      </c>
      <c r="C10" s="17">
        <f>C11+C12+C13+C14+C15+C16+C17+C18+C24+C25+C26+C27+C28</f>
        <v>13645000</v>
      </c>
      <c r="D10" s="17">
        <f>D11+D12+D13+D14+D15+D16+D17+D18+D24+D25+D26+D27+D28</f>
        <v>13659030</v>
      </c>
      <c r="E10" s="144">
        <v>1.0010282154635397</v>
      </c>
      <c r="F10" s="142">
        <v>0.8493808904332772</v>
      </c>
      <c r="G10" s="143"/>
      <c r="H10" s="143"/>
      <c r="I10" s="143"/>
    </row>
    <row r="11" spans="1:7" ht="22.5" customHeight="1">
      <c r="A11" s="19">
        <v>1</v>
      </c>
      <c r="B11" s="20" t="s">
        <v>16</v>
      </c>
      <c r="C11" s="21">
        <v>1255000</v>
      </c>
      <c r="D11" s="21">
        <v>958000</v>
      </c>
      <c r="E11" s="145">
        <v>0.7633466135458168</v>
      </c>
      <c r="F11" s="146">
        <v>0.7944754927531064</v>
      </c>
      <c r="G11" s="143"/>
    </row>
    <row r="12" spans="1:8" ht="22.5" customHeight="1">
      <c r="A12" s="19">
        <v>2</v>
      </c>
      <c r="B12" s="23" t="s">
        <v>146</v>
      </c>
      <c r="C12" s="21">
        <v>4610000</v>
      </c>
      <c r="D12" s="21">
        <v>3184000</v>
      </c>
      <c r="E12" s="145">
        <v>0.6906724511930585</v>
      </c>
      <c r="F12" s="146">
        <v>0.7423856506926291</v>
      </c>
      <c r="G12" s="143"/>
      <c r="H12" s="7"/>
    </row>
    <row r="13" spans="1:7" ht="22.5" customHeight="1">
      <c r="A13" s="19">
        <v>3</v>
      </c>
      <c r="B13" s="23" t="s">
        <v>147</v>
      </c>
      <c r="C13" s="21">
        <v>3000000</v>
      </c>
      <c r="D13" s="21">
        <v>2267000</v>
      </c>
      <c r="E13" s="145">
        <v>0.7556666666666667</v>
      </c>
      <c r="F13" s="146">
        <v>0.7594052185576259</v>
      </c>
      <c r="G13" s="143"/>
    </row>
    <row r="14" spans="1:7" ht="22.5" customHeight="1">
      <c r="A14" s="19">
        <v>4</v>
      </c>
      <c r="B14" s="23" t="s">
        <v>17</v>
      </c>
      <c r="C14" s="21">
        <v>920000</v>
      </c>
      <c r="D14" s="21">
        <v>920000</v>
      </c>
      <c r="E14" s="145">
        <v>1</v>
      </c>
      <c r="F14" s="146">
        <v>1.0948418667529847</v>
      </c>
      <c r="G14" s="147"/>
    </row>
    <row r="15" spans="1:7" ht="22.5" customHeight="1">
      <c r="A15" s="19">
        <v>5</v>
      </c>
      <c r="B15" s="23" t="s">
        <v>18</v>
      </c>
      <c r="C15" s="21">
        <v>540000</v>
      </c>
      <c r="D15" s="21">
        <v>873000</v>
      </c>
      <c r="E15" s="145">
        <v>1.6166666666666667</v>
      </c>
      <c r="F15" s="146">
        <v>1.455385677204459</v>
      </c>
      <c r="G15" s="147"/>
    </row>
    <row r="16" spans="1:7" s="32" customFormat="1" ht="22.5" customHeight="1">
      <c r="A16" s="19">
        <v>6</v>
      </c>
      <c r="B16" s="31" t="s">
        <v>37</v>
      </c>
      <c r="C16" s="21">
        <v>535000</v>
      </c>
      <c r="D16" s="21">
        <v>535000</v>
      </c>
      <c r="E16" s="145">
        <v>1</v>
      </c>
      <c r="F16" s="146">
        <v>0.9124881248624872</v>
      </c>
      <c r="G16" s="147"/>
    </row>
    <row r="17" spans="1:7" s="32" customFormat="1" ht="22.5" customHeight="1">
      <c r="A17" s="19">
        <v>7</v>
      </c>
      <c r="B17" s="31" t="s">
        <v>19</v>
      </c>
      <c r="C17" s="21">
        <v>160000</v>
      </c>
      <c r="D17" s="21">
        <v>160000</v>
      </c>
      <c r="E17" s="145">
        <v>1</v>
      </c>
      <c r="F17" s="146">
        <v>1.0632076976237308</v>
      </c>
      <c r="G17" s="147"/>
    </row>
    <row r="18" spans="1:7" ht="22.5" customHeight="1">
      <c r="A18" s="19">
        <v>8</v>
      </c>
      <c r="B18" s="23" t="s">
        <v>20</v>
      </c>
      <c r="C18" s="21">
        <v>2309000</v>
      </c>
      <c r="D18" s="21">
        <v>4310030</v>
      </c>
      <c r="E18" s="145">
        <v>2.5948477751756442</v>
      </c>
      <c r="F18" s="146">
        <v>2.1979705052780263</v>
      </c>
      <c r="G18" s="147"/>
    </row>
    <row r="19" spans="1:7" s="26" customFormat="1" ht="22.5" customHeight="1">
      <c r="A19" s="24"/>
      <c r="B19" s="25" t="s">
        <v>21</v>
      </c>
      <c r="C19" s="22"/>
      <c r="D19" s="22"/>
      <c r="E19" s="148"/>
      <c r="F19" s="149">
        <v>0</v>
      </c>
      <c r="G19" s="147"/>
    </row>
    <row r="20" spans="1:7" s="26" customFormat="1" ht="22.5" customHeight="1">
      <c r="A20" s="24"/>
      <c r="B20" s="25" t="s">
        <v>22</v>
      </c>
      <c r="C20" s="22">
        <v>29000</v>
      </c>
      <c r="D20" s="22">
        <v>30000</v>
      </c>
      <c r="E20" s="148">
        <v>1.0344827586206897</v>
      </c>
      <c r="F20" s="149">
        <v>0.9121590805436468</v>
      </c>
      <c r="G20" s="147"/>
    </row>
    <row r="21" spans="1:7" s="26" customFormat="1" ht="27" customHeight="1">
      <c r="A21" s="24"/>
      <c r="B21" s="25" t="s">
        <v>23</v>
      </c>
      <c r="C21" s="22">
        <v>280000</v>
      </c>
      <c r="D21" s="22">
        <v>280000</v>
      </c>
      <c r="E21" s="148">
        <v>1</v>
      </c>
      <c r="F21" s="149">
        <v>0.9403546480386888</v>
      </c>
      <c r="G21" s="147"/>
    </row>
    <row r="22" spans="1:7" s="26" customFormat="1" ht="22.5" customHeight="1">
      <c r="A22" s="24"/>
      <c r="B22" s="25" t="s">
        <v>24</v>
      </c>
      <c r="C22" s="22">
        <v>2000000</v>
      </c>
      <c r="D22" s="22">
        <v>4000000</v>
      </c>
      <c r="E22" s="148">
        <v>2</v>
      </c>
      <c r="F22" s="149">
        <v>0.8809761568208038</v>
      </c>
      <c r="G22" s="147"/>
    </row>
    <row r="23" spans="1:7" s="26" customFormat="1" ht="30">
      <c r="A23" s="24"/>
      <c r="B23" s="25" t="s">
        <v>25</v>
      </c>
      <c r="C23" s="22"/>
      <c r="D23" s="22">
        <v>30</v>
      </c>
      <c r="E23" s="148"/>
      <c r="F23" s="149">
        <v>0.3409090909090909</v>
      </c>
      <c r="G23" s="147"/>
    </row>
    <row r="24" spans="1:7" ht="21.75" customHeight="1">
      <c r="A24" s="19" t="s">
        <v>26</v>
      </c>
      <c r="B24" s="20" t="s">
        <v>58</v>
      </c>
      <c r="C24" s="21">
        <v>43000</v>
      </c>
      <c r="D24" s="21">
        <v>49000</v>
      </c>
      <c r="E24" s="145">
        <v>1.1395348837209303</v>
      </c>
      <c r="F24" s="146">
        <v>0.5792920814319155</v>
      </c>
      <c r="G24" s="147"/>
    </row>
    <row r="25" spans="1:7" ht="33" customHeight="1">
      <c r="A25" s="19" t="s">
        <v>27</v>
      </c>
      <c r="B25" s="20" t="s">
        <v>31</v>
      </c>
      <c r="C25" s="21">
        <v>15000</v>
      </c>
      <c r="D25" s="21">
        <v>18000</v>
      </c>
      <c r="E25" s="145"/>
      <c r="F25" s="146">
        <v>1.19442601194426</v>
      </c>
      <c r="G25" s="147"/>
    </row>
    <row r="26" spans="1:7" ht="21.75" customHeight="1">
      <c r="A26" s="19" t="s">
        <v>29</v>
      </c>
      <c r="B26" s="23" t="s">
        <v>57</v>
      </c>
      <c r="C26" s="21">
        <v>38000</v>
      </c>
      <c r="D26" s="21">
        <v>41000</v>
      </c>
      <c r="E26" s="145">
        <v>1.0789473684210527</v>
      </c>
      <c r="F26" s="146">
        <v>1.0207638301050639</v>
      </c>
      <c r="G26" s="147"/>
    </row>
    <row r="27" spans="1:7" ht="21.75" customHeight="1">
      <c r="A27" s="19" t="s">
        <v>30</v>
      </c>
      <c r="B27" s="20" t="s">
        <v>59</v>
      </c>
      <c r="C27" s="21">
        <v>20000</v>
      </c>
      <c r="D27" s="21">
        <v>24000</v>
      </c>
      <c r="E27" s="145">
        <v>1.2</v>
      </c>
      <c r="F27" s="146">
        <v>0.23740750999089938</v>
      </c>
      <c r="G27" s="147"/>
    </row>
    <row r="28" spans="1:7" ht="22.5" customHeight="1">
      <c r="A28" s="19" t="s">
        <v>38</v>
      </c>
      <c r="B28" s="20" t="s">
        <v>28</v>
      </c>
      <c r="C28" s="21">
        <v>200000</v>
      </c>
      <c r="D28" s="21">
        <v>320000</v>
      </c>
      <c r="E28" s="145">
        <v>1.6</v>
      </c>
      <c r="F28" s="146">
        <v>1.0272048792231763</v>
      </c>
      <c r="G28" s="147"/>
    </row>
    <row r="29" spans="1:7" s="152" customFormat="1" ht="15.75">
      <c r="A29" s="15" t="s">
        <v>32</v>
      </c>
      <c r="B29" s="150" t="s">
        <v>39</v>
      </c>
      <c r="C29" s="151"/>
      <c r="D29" s="151"/>
      <c r="E29" s="144"/>
      <c r="F29" s="142"/>
      <c r="G29" s="147"/>
    </row>
    <row r="30" spans="1:7" s="152" customFormat="1" ht="25.5" customHeight="1">
      <c r="A30" s="153" t="s">
        <v>33</v>
      </c>
      <c r="B30" s="150" t="s">
        <v>148</v>
      </c>
      <c r="C30" s="151">
        <v>4450000</v>
      </c>
      <c r="D30" s="151">
        <v>2472575</v>
      </c>
      <c r="E30" s="144">
        <f aca="true" t="shared" si="0" ref="E30:E35">D30/C30</f>
        <v>0.5556348314606742</v>
      </c>
      <c r="F30" s="142">
        <v>0.6408154813214109</v>
      </c>
      <c r="G30" s="154"/>
    </row>
    <row r="31" spans="1:7" s="156" customFormat="1" ht="25.5" customHeight="1">
      <c r="A31" s="111" t="s">
        <v>8</v>
      </c>
      <c r="B31" s="112" t="s">
        <v>133</v>
      </c>
      <c r="C31" s="113">
        <v>3325000</v>
      </c>
      <c r="D31" s="113">
        <v>1526339</v>
      </c>
      <c r="E31" s="145">
        <f t="shared" si="0"/>
        <v>0.4590493233082707</v>
      </c>
      <c r="F31" s="146">
        <v>0.5079927858413983</v>
      </c>
      <c r="G31" s="155"/>
    </row>
    <row r="32" spans="1:7" s="156" customFormat="1" ht="25.5" customHeight="1">
      <c r="A32" s="111" t="s">
        <v>9</v>
      </c>
      <c r="B32" s="112" t="s">
        <v>134</v>
      </c>
      <c r="C32" s="113">
        <v>8000</v>
      </c>
      <c r="D32" s="113">
        <v>10796</v>
      </c>
      <c r="E32" s="145">
        <f t="shared" si="0"/>
        <v>1.3495</v>
      </c>
      <c r="F32" s="146">
        <v>1.5460403837892023</v>
      </c>
      <c r="G32" s="155"/>
    </row>
    <row r="33" spans="1:7" s="156" customFormat="1" ht="25.5" customHeight="1">
      <c r="A33" s="111" t="s">
        <v>74</v>
      </c>
      <c r="B33" s="112" t="s">
        <v>135</v>
      </c>
      <c r="C33" s="113">
        <v>600000</v>
      </c>
      <c r="D33" s="113">
        <v>213762</v>
      </c>
      <c r="E33" s="145">
        <f t="shared" si="0"/>
        <v>0.35627</v>
      </c>
      <c r="F33" s="146">
        <v>0.6367896284336302</v>
      </c>
      <c r="G33" s="155"/>
    </row>
    <row r="34" spans="1:7" s="156" customFormat="1" ht="25.5" customHeight="1">
      <c r="A34" s="111" t="s">
        <v>73</v>
      </c>
      <c r="B34" s="112" t="s">
        <v>136</v>
      </c>
      <c r="C34" s="113">
        <v>500000</v>
      </c>
      <c r="D34" s="113">
        <v>441560</v>
      </c>
      <c r="E34" s="145">
        <f t="shared" si="0"/>
        <v>0.88312</v>
      </c>
      <c r="F34" s="146">
        <v>0.9283764975001366</v>
      </c>
      <c r="G34" s="155"/>
    </row>
    <row r="35" spans="1:7" s="156" customFormat="1" ht="25.5" customHeight="1">
      <c r="A35" s="111" t="s">
        <v>10</v>
      </c>
      <c r="B35" s="112" t="s">
        <v>137</v>
      </c>
      <c r="C35" s="113">
        <v>17000</v>
      </c>
      <c r="D35" s="113">
        <v>266958</v>
      </c>
      <c r="E35" s="145">
        <f t="shared" si="0"/>
        <v>15.703411764705882</v>
      </c>
      <c r="F35" s="146">
        <v>15.534361361652604</v>
      </c>
      <c r="G35" s="155"/>
    </row>
    <row r="36" spans="1:7" s="156" customFormat="1" ht="25.5" customHeight="1">
      <c r="A36" s="111" t="s">
        <v>76</v>
      </c>
      <c r="B36" s="112" t="s">
        <v>56</v>
      </c>
      <c r="C36" s="113"/>
      <c r="D36" s="113">
        <v>13160</v>
      </c>
      <c r="E36" s="144"/>
      <c r="F36" s="146">
        <v>0.7170099160945843</v>
      </c>
      <c r="G36" s="155"/>
    </row>
    <row r="37" spans="1:7" s="152" customFormat="1" ht="29.25" customHeight="1">
      <c r="A37" s="153" t="s">
        <v>42</v>
      </c>
      <c r="B37" s="150" t="s">
        <v>34</v>
      </c>
      <c r="C37" s="157"/>
      <c r="D37" s="151">
        <v>90000</v>
      </c>
      <c r="E37" s="144"/>
      <c r="F37" s="142">
        <v>1.41</v>
      </c>
      <c r="G37" s="147"/>
    </row>
    <row r="38" spans="1:7" s="152" customFormat="1" ht="30.75" customHeight="1">
      <c r="A38" s="153" t="s">
        <v>7</v>
      </c>
      <c r="B38" s="150" t="s">
        <v>71</v>
      </c>
      <c r="C38" s="157">
        <f>C39+C40</f>
        <v>12159942</v>
      </c>
      <c r="D38" s="157">
        <f>D39+D40</f>
        <v>12554607</v>
      </c>
      <c r="E38" s="144"/>
      <c r="F38" s="142"/>
      <c r="G38" s="147"/>
    </row>
    <row r="39" spans="1:7" s="156" customFormat="1" ht="24.75" customHeight="1">
      <c r="A39" s="111" t="s">
        <v>8</v>
      </c>
      <c r="B39" s="112" t="s">
        <v>149</v>
      </c>
      <c r="C39" s="113">
        <v>3310900</v>
      </c>
      <c r="D39" s="113">
        <v>6973863</v>
      </c>
      <c r="E39" s="158"/>
      <c r="F39" s="158"/>
      <c r="G39" s="159"/>
    </row>
    <row r="40" spans="1:7" ht="23.25" customHeight="1">
      <c r="A40" s="160" t="s">
        <v>9</v>
      </c>
      <c r="B40" s="161" t="s">
        <v>90</v>
      </c>
      <c r="C40" s="27">
        <v>8849042</v>
      </c>
      <c r="D40" s="27">
        <v>5580744</v>
      </c>
      <c r="E40" s="91"/>
      <c r="F40" s="91"/>
      <c r="G40" s="159"/>
    </row>
    <row r="41" spans="3:4" ht="15.75">
      <c r="C41" s="7"/>
      <c r="D41" s="7"/>
    </row>
    <row r="42" ht="15.75">
      <c r="D42" s="7"/>
    </row>
    <row r="48" spans="4:5" ht="15.75">
      <c r="D48" s="193"/>
      <c r="E48" s="193"/>
    </row>
    <row r="55" spans="1:26" s="163" customFormat="1" ht="15.75" hidden="1">
      <c r="A55" s="28"/>
      <c r="B55" s="29"/>
      <c r="C55" s="2">
        <v>1124693</v>
      </c>
      <c r="D55" s="2"/>
      <c r="E55" s="162"/>
      <c r="F55" s="162"/>
      <c r="G55" s="2"/>
      <c r="H55" s="2"/>
      <c r="I55" s="2"/>
      <c r="J55" s="2"/>
      <c r="K55" s="2"/>
      <c r="L55" s="2"/>
      <c r="M55" s="2"/>
      <c r="N55" s="2"/>
      <c r="O55" s="2"/>
      <c r="P55" s="2"/>
      <c r="Q55" s="2"/>
      <c r="R55" s="2"/>
      <c r="S55" s="2"/>
      <c r="T55" s="2"/>
      <c r="U55" s="2"/>
      <c r="V55" s="2"/>
      <c r="W55" s="2"/>
      <c r="X55" s="2"/>
      <c r="Y55" s="2"/>
      <c r="Z55" s="2"/>
    </row>
    <row r="56" spans="1:26" s="163" customFormat="1" ht="15.75" hidden="1">
      <c r="A56" s="28"/>
      <c r="B56" s="29"/>
      <c r="C56" s="30">
        <v>14138975</v>
      </c>
      <c r="D56" s="2"/>
      <c r="E56" s="162"/>
      <c r="F56" s="162"/>
      <c r="G56" s="2"/>
      <c r="H56" s="2"/>
      <c r="I56" s="2"/>
      <c r="J56" s="2"/>
      <c r="K56" s="2"/>
      <c r="L56" s="2"/>
      <c r="M56" s="2"/>
      <c r="N56" s="2"/>
      <c r="O56" s="2"/>
      <c r="P56" s="2"/>
      <c r="Q56" s="2"/>
      <c r="R56" s="2"/>
      <c r="S56" s="2"/>
      <c r="T56" s="2"/>
      <c r="U56" s="2"/>
      <c r="V56" s="2"/>
      <c r="W56" s="2"/>
      <c r="X56" s="2"/>
      <c r="Y56" s="2"/>
      <c r="Z56" s="2"/>
    </row>
    <row r="57" spans="1:26" s="163" customFormat="1" ht="15.75" hidden="1">
      <c r="A57" s="28"/>
      <c r="B57" s="29"/>
      <c r="C57" s="2"/>
      <c r="D57" s="2"/>
      <c r="E57" s="162"/>
      <c r="F57" s="162"/>
      <c r="G57" s="2"/>
      <c r="H57" s="2"/>
      <c r="I57" s="2"/>
      <c r="J57" s="2"/>
      <c r="K57" s="2"/>
      <c r="L57" s="2"/>
      <c r="M57" s="2"/>
      <c r="N57" s="2"/>
      <c r="O57" s="2"/>
      <c r="P57" s="2"/>
      <c r="Q57" s="2"/>
      <c r="R57" s="2"/>
      <c r="S57" s="2"/>
      <c r="T57" s="2"/>
      <c r="U57" s="2"/>
      <c r="V57" s="2"/>
      <c r="W57" s="2"/>
      <c r="X57" s="2"/>
      <c r="Y57" s="2"/>
      <c r="Z57" s="2"/>
    </row>
    <row r="58" spans="1:26" s="163" customFormat="1" ht="15.75">
      <c r="A58" s="28"/>
      <c r="B58" s="29"/>
      <c r="C58" s="2"/>
      <c r="D58" s="2"/>
      <c r="E58" s="162"/>
      <c r="F58" s="162"/>
      <c r="G58" s="2"/>
      <c r="H58" s="2"/>
      <c r="I58" s="2"/>
      <c r="J58" s="2"/>
      <c r="K58" s="2"/>
      <c r="L58" s="2"/>
      <c r="M58" s="2"/>
      <c r="N58" s="2"/>
      <c r="O58" s="2"/>
      <c r="P58" s="2"/>
      <c r="Q58" s="2"/>
      <c r="R58" s="2"/>
      <c r="S58" s="2"/>
      <c r="T58" s="2"/>
      <c r="U58" s="2"/>
      <c r="V58" s="2"/>
      <c r="W58" s="2"/>
      <c r="X58" s="2"/>
      <c r="Y58" s="2"/>
      <c r="Z58" s="2"/>
    </row>
  </sheetData>
  <sheetProtection/>
  <mergeCells count="11">
    <mergeCell ref="A3:F3"/>
    <mergeCell ref="B4:F4"/>
    <mergeCell ref="E5:F5"/>
    <mergeCell ref="B6:B7"/>
    <mergeCell ref="A6:A7"/>
    <mergeCell ref="D1:F1"/>
    <mergeCell ref="D48:E48"/>
    <mergeCell ref="C6:C7"/>
    <mergeCell ref="D6:D7"/>
    <mergeCell ref="E6:F6"/>
    <mergeCell ref="A1:B1"/>
  </mergeCells>
  <printOptions/>
  <pageMargins left="0.34" right="0.3" top="0.6" bottom="0.6"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22">
      <selection activeCell="G1" sqref="G1:G16384"/>
    </sheetView>
  </sheetViews>
  <sheetFormatPr defaultColWidth="9.140625" defaultRowHeight="15"/>
  <cols>
    <col min="1" max="1" width="4.7109375" style="76" customWidth="1"/>
    <col min="2" max="2" width="39.28125" style="42" customWidth="1"/>
    <col min="3" max="4" width="15.7109375" style="42" customWidth="1"/>
    <col min="5" max="5" width="12.421875" style="77" customWidth="1"/>
    <col min="6" max="6" width="12.57421875" style="86" customWidth="1"/>
    <col min="7" max="16384" width="9.140625" style="42" customWidth="1"/>
  </cols>
  <sheetData>
    <row r="1" spans="1:6" ht="15.75">
      <c r="A1" s="199"/>
      <c r="B1" s="199"/>
      <c r="D1" s="202" t="s">
        <v>103</v>
      </c>
      <c r="E1" s="202"/>
      <c r="F1" s="202"/>
    </row>
    <row r="2" spans="1:15" ht="30" customHeight="1">
      <c r="A2" s="200" t="s">
        <v>150</v>
      </c>
      <c r="B2" s="200"/>
      <c r="C2" s="200"/>
      <c r="D2" s="200"/>
      <c r="E2" s="200"/>
      <c r="F2" s="43"/>
      <c r="G2" s="44"/>
      <c r="H2" s="44"/>
      <c r="I2" s="44"/>
      <c r="J2" s="44"/>
      <c r="K2" s="44"/>
      <c r="L2" s="44"/>
      <c r="M2" s="44"/>
      <c r="N2" s="44"/>
      <c r="O2" s="44"/>
    </row>
    <row r="3" spans="1:6" ht="19.5" customHeight="1">
      <c r="A3" s="179"/>
      <c r="B3" s="183" t="s">
        <v>156</v>
      </c>
      <c r="C3" s="184"/>
      <c r="D3" s="184"/>
      <c r="E3" s="184"/>
      <c r="F3" s="184"/>
    </row>
    <row r="4" spans="1:6" ht="15.75">
      <c r="A4" s="45"/>
      <c r="C4" s="46"/>
      <c r="D4" s="47"/>
      <c r="E4" s="209"/>
      <c r="F4" s="209"/>
    </row>
    <row r="5" spans="1:6" ht="30.75" customHeight="1">
      <c r="A5" s="201" t="s">
        <v>1</v>
      </c>
      <c r="B5" s="201" t="s">
        <v>2</v>
      </c>
      <c r="C5" s="204" t="s">
        <v>151</v>
      </c>
      <c r="D5" s="206" t="s">
        <v>152</v>
      </c>
      <c r="E5" s="208" t="s">
        <v>153</v>
      </c>
      <c r="F5" s="208"/>
    </row>
    <row r="6" spans="1:6" ht="30" customHeight="1">
      <c r="A6" s="201"/>
      <c r="B6" s="201"/>
      <c r="C6" s="205"/>
      <c r="D6" s="207"/>
      <c r="E6" s="88" t="s">
        <v>87</v>
      </c>
      <c r="F6" s="40" t="s">
        <v>5</v>
      </c>
    </row>
    <row r="7" spans="1:6" ht="15.75">
      <c r="A7" s="48">
        <v>1</v>
      </c>
      <c r="B7" s="49">
        <v>2</v>
      </c>
      <c r="C7" s="49">
        <v>3</v>
      </c>
      <c r="D7" s="49">
        <v>4</v>
      </c>
      <c r="E7" s="49">
        <v>5</v>
      </c>
      <c r="F7" s="89">
        <v>6</v>
      </c>
    </row>
    <row r="8" spans="1:6" s="53" customFormat="1" ht="17.25" customHeight="1" hidden="1">
      <c r="A8" s="50"/>
      <c r="B8" s="51" t="s">
        <v>72</v>
      </c>
      <c r="C8" s="52">
        <v>12005468</v>
      </c>
      <c r="D8" s="52">
        <v>19433168.2</v>
      </c>
      <c r="E8" s="87">
        <v>1.4278724073794444</v>
      </c>
      <c r="F8" s="90"/>
    </row>
    <row r="9" spans="1:6" s="58" customFormat="1" ht="23.25" customHeight="1">
      <c r="A9" s="54"/>
      <c r="B9" s="55" t="s">
        <v>48</v>
      </c>
      <c r="C9" s="56">
        <f>C10+C32</f>
        <v>13528851</v>
      </c>
      <c r="D9" s="164">
        <f>D10+D32</f>
        <v>18996520</v>
      </c>
      <c r="E9" s="165">
        <f>D9/C9</f>
        <v>1.4041488076112303</v>
      </c>
      <c r="F9" s="166">
        <v>1.1722587584850828</v>
      </c>
    </row>
    <row r="10" spans="1:6" s="58" customFormat="1" ht="23.25" customHeight="1">
      <c r="A10" s="78" t="s">
        <v>6</v>
      </c>
      <c r="B10" s="79" t="s">
        <v>86</v>
      </c>
      <c r="C10" s="67">
        <f>C11+C15+C27+C28+C29+C31</f>
        <v>12342742</v>
      </c>
      <c r="D10" s="167">
        <f>D11+D15+D27+D28+D29+D31+D30</f>
        <v>17430780</v>
      </c>
      <c r="E10" s="165">
        <f aca="true" t="shared" si="0" ref="E10:E35">D10/C10</f>
        <v>1.4122291464894916</v>
      </c>
      <c r="F10" s="166">
        <v>1.1691252075054077</v>
      </c>
    </row>
    <row r="11" spans="1:6" s="53" customFormat="1" ht="21" customHeight="1">
      <c r="A11" s="59" t="s">
        <v>14</v>
      </c>
      <c r="B11" s="60" t="s">
        <v>63</v>
      </c>
      <c r="C11" s="57">
        <v>2822265</v>
      </c>
      <c r="D11" s="168">
        <v>6245383</v>
      </c>
      <c r="E11" s="165">
        <f t="shared" si="0"/>
        <v>2.212897442302548</v>
      </c>
      <c r="F11" s="166">
        <v>1.2104712815129635</v>
      </c>
    </row>
    <row r="12" spans="1:6" s="64" customFormat="1" ht="22.5" customHeight="1">
      <c r="A12" s="61">
        <v>1</v>
      </c>
      <c r="B12" s="62" t="s">
        <v>64</v>
      </c>
      <c r="C12" s="63">
        <v>2754765</v>
      </c>
      <c r="D12" s="169">
        <v>6181183</v>
      </c>
      <c r="E12" s="170">
        <f t="shared" si="0"/>
        <v>2.243814989663365</v>
      </c>
      <c r="F12" s="171">
        <v>1.2038524865702653</v>
      </c>
    </row>
    <row r="13" spans="1:6" s="64" customFormat="1" ht="81" customHeight="1">
      <c r="A13" s="61" t="s">
        <v>9</v>
      </c>
      <c r="B13" s="62" t="s">
        <v>154</v>
      </c>
      <c r="C13" s="63"/>
      <c r="D13" s="169"/>
      <c r="E13" s="165"/>
      <c r="F13" s="171"/>
    </row>
    <row r="14" spans="1:6" s="64" customFormat="1" ht="20.25" customHeight="1">
      <c r="A14" s="61" t="s">
        <v>74</v>
      </c>
      <c r="B14" s="62" t="s">
        <v>138</v>
      </c>
      <c r="C14" s="63">
        <v>67500</v>
      </c>
      <c r="D14" s="169">
        <v>64200</v>
      </c>
      <c r="E14" s="170">
        <f t="shared" si="0"/>
        <v>0.9511111111111111</v>
      </c>
      <c r="F14" s="171">
        <v>2.5719093021392516</v>
      </c>
    </row>
    <row r="15" spans="1:6" s="53" customFormat="1" ht="21.75" customHeight="1">
      <c r="A15" s="59" t="s">
        <v>33</v>
      </c>
      <c r="B15" s="60" t="s">
        <v>50</v>
      </c>
      <c r="C15" s="57">
        <v>9264414</v>
      </c>
      <c r="D15" s="168">
        <v>10683199</v>
      </c>
      <c r="E15" s="165">
        <f t="shared" si="0"/>
        <v>1.153143523162933</v>
      </c>
      <c r="F15" s="166">
        <v>1.0959452831580363</v>
      </c>
    </row>
    <row r="16" spans="1:6" s="53" customFormat="1" ht="16.5" customHeight="1">
      <c r="A16" s="59"/>
      <c r="B16" s="74" t="s">
        <v>62</v>
      </c>
      <c r="C16" s="57"/>
      <c r="D16" s="168"/>
      <c r="E16" s="165"/>
      <c r="F16" s="166"/>
    </row>
    <row r="17" spans="1:6" s="64" customFormat="1" ht="15.75" customHeight="1">
      <c r="A17" s="61" t="s">
        <v>8</v>
      </c>
      <c r="B17" s="62" t="s">
        <v>61</v>
      </c>
      <c r="C17" s="63">
        <v>3898811</v>
      </c>
      <c r="D17" s="169">
        <v>4116493</v>
      </c>
      <c r="E17" s="170">
        <f t="shared" si="0"/>
        <v>1.055832919318223</v>
      </c>
      <c r="F17" s="171">
        <v>1.068565054735336</v>
      </c>
    </row>
    <row r="18" spans="1:6" s="70" customFormat="1" ht="15.75" customHeight="1">
      <c r="A18" s="68" t="s">
        <v>9</v>
      </c>
      <c r="B18" s="69" t="s">
        <v>65</v>
      </c>
      <c r="C18" s="63">
        <v>44420</v>
      </c>
      <c r="D18" s="169">
        <v>44420</v>
      </c>
      <c r="E18" s="170">
        <f t="shared" si="0"/>
        <v>1</v>
      </c>
      <c r="F18" s="171">
        <v>1.227343059239611</v>
      </c>
    </row>
    <row r="19" spans="1:6" s="70" customFormat="1" ht="18" customHeight="1">
      <c r="A19" s="61" t="s">
        <v>74</v>
      </c>
      <c r="B19" s="69" t="s">
        <v>75</v>
      </c>
      <c r="C19" s="63">
        <v>1033260</v>
      </c>
      <c r="D19" s="169">
        <v>1232240</v>
      </c>
      <c r="E19" s="170">
        <f t="shared" si="0"/>
        <v>1.1925749569324275</v>
      </c>
      <c r="F19" s="171">
        <v>1.0658787159009029</v>
      </c>
    </row>
    <row r="20" spans="1:6" s="70" customFormat="1" ht="18" customHeight="1">
      <c r="A20" s="68" t="s">
        <v>73</v>
      </c>
      <c r="B20" s="69" t="s">
        <v>88</v>
      </c>
      <c r="C20" s="63">
        <v>136736</v>
      </c>
      <c r="D20" s="169">
        <v>150482</v>
      </c>
      <c r="E20" s="170">
        <f t="shared" si="0"/>
        <v>1.1005294874795226</v>
      </c>
      <c r="F20" s="171">
        <v>0.9498687067616017</v>
      </c>
    </row>
    <row r="21" spans="1:6" s="70" customFormat="1" ht="18" customHeight="1">
      <c r="A21" s="61" t="s">
        <v>10</v>
      </c>
      <c r="B21" s="69" t="s">
        <v>77</v>
      </c>
      <c r="C21" s="63">
        <v>68475</v>
      </c>
      <c r="D21" s="169">
        <v>74825</v>
      </c>
      <c r="E21" s="170">
        <f t="shared" si="0"/>
        <v>1.0927345746622854</v>
      </c>
      <c r="F21" s="171">
        <v>1.0166578350249325</v>
      </c>
    </row>
    <row r="22" spans="1:6" s="70" customFormat="1" ht="18" customHeight="1">
      <c r="A22" s="61" t="s">
        <v>76</v>
      </c>
      <c r="B22" s="69" t="s">
        <v>89</v>
      </c>
      <c r="C22" s="63"/>
      <c r="D22" s="169"/>
      <c r="E22" s="170"/>
      <c r="F22" s="171"/>
    </row>
    <row r="23" spans="1:6" s="70" customFormat="1" ht="18" customHeight="1">
      <c r="A23" s="61" t="s">
        <v>11</v>
      </c>
      <c r="B23" s="69" t="s">
        <v>78</v>
      </c>
      <c r="C23" s="63">
        <v>462461</v>
      </c>
      <c r="D23" s="169">
        <v>561071</v>
      </c>
      <c r="E23" s="170">
        <f t="shared" si="0"/>
        <v>1.2132287911845538</v>
      </c>
      <c r="F23" s="171">
        <v>1.7423428906810425</v>
      </c>
    </row>
    <row r="24" spans="1:6" s="64" customFormat="1" ht="18" customHeight="1">
      <c r="A24" s="61" t="s">
        <v>12</v>
      </c>
      <c r="B24" s="62" t="s">
        <v>79</v>
      </c>
      <c r="C24" s="63">
        <v>821511</v>
      </c>
      <c r="D24" s="169">
        <v>952369</v>
      </c>
      <c r="E24" s="170">
        <f t="shared" si="0"/>
        <v>1.1592894069586408</v>
      </c>
      <c r="F24" s="171">
        <v>0.9501778897861531</v>
      </c>
    </row>
    <row r="25" spans="1:6" s="70" customFormat="1" ht="18" customHeight="1">
      <c r="A25" s="61" t="s">
        <v>26</v>
      </c>
      <c r="B25" s="69" t="s">
        <v>80</v>
      </c>
      <c r="C25" s="63">
        <v>1825058</v>
      </c>
      <c r="D25" s="169">
        <v>1922371</v>
      </c>
      <c r="E25" s="170">
        <f t="shared" si="0"/>
        <v>1.0533204972115955</v>
      </c>
      <c r="F25" s="171">
        <v>0.8919306525519511</v>
      </c>
    </row>
    <row r="26" spans="1:6" s="70" customFormat="1" ht="18" customHeight="1">
      <c r="A26" s="61" t="s">
        <v>27</v>
      </c>
      <c r="B26" s="69" t="s">
        <v>81</v>
      </c>
      <c r="C26" s="71">
        <v>733558</v>
      </c>
      <c r="D26" s="169">
        <v>1338944</v>
      </c>
      <c r="E26" s="170">
        <f t="shared" si="0"/>
        <v>1.8252735298367682</v>
      </c>
      <c r="F26" s="171">
        <v>2.130804058086334</v>
      </c>
    </row>
    <row r="27" spans="1:6" s="35" customFormat="1" ht="31.5">
      <c r="A27" s="65" t="s">
        <v>33</v>
      </c>
      <c r="B27" s="66" t="s">
        <v>66</v>
      </c>
      <c r="C27" s="57">
        <v>8100</v>
      </c>
      <c r="D27" s="168">
        <v>8270</v>
      </c>
      <c r="E27" s="165">
        <f t="shared" si="0"/>
        <v>1.0209876543209877</v>
      </c>
      <c r="F27" s="166">
        <v>13.232</v>
      </c>
    </row>
    <row r="28" spans="1:6" s="53" customFormat="1" ht="21" customHeight="1">
      <c r="A28" s="59" t="s">
        <v>42</v>
      </c>
      <c r="B28" s="60" t="s">
        <v>51</v>
      </c>
      <c r="C28" s="57">
        <v>1230</v>
      </c>
      <c r="D28" s="168">
        <v>48078</v>
      </c>
      <c r="E28" s="165">
        <f t="shared" si="0"/>
        <v>39.08780487804878</v>
      </c>
      <c r="F28" s="166">
        <v>39.08780487804878</v>
      </c>
    </row>
    <row r="29" spans="1:6" s="53" customFormat="1" ht="21" customHeight="1">
      <c r="A29" s="59" t="s">
        <v>45</v>
      </c>
      <c r="B29" s="60" t="s">
        <v>52</v>
      </c>
      <c r="C29" s="57">
        <v>246733</v>
      </c>
      <c r="D29" s="168">
        <v>0</v>
      </c>
      <c r="E29" s="165"/>
      <c r="F29" s="166"/>
    </row>
    <row r="30" spans="1:6" s="53" customFormat="1" ht="21" customHeight="1">
      <c r="A30" s="59" t="s">
        <v>46</v>
      </c>
      <c r="B30" s="60" t="s">
        <v>155</v>
      </c>
      <c r="C30" s="57"/>
      <c r="D30" s="168">
        <v>410055</v>
      </c>
      <c r="E30" s="165"/>
      <c r="F30" s="166"/>
    </row>
    <row r="31" spans="1:6" s="53" customFormat="1" ht="21" customHeight="1">
      <c r="A31" s="59" t="s">
        <v>47</v>
      </c>
      <c r="B31" s="60" t="s">
        <v>54</v>
      </c>
      <c r="C31" s="72">
        <v>0</v>
      </c>
      <c r="D31" s="168">
        <v>35795</v>
      </c>
      <c r="E31" s="165"/>
      <c r="F31" s="166"/>
    </row>
    <row r="32" spans="1:6" s="58" customFormat="1" ht="47.25">
      <c r="A32" s="59" t="s">
        <v>7</v>
      </c>
      <c r="B32" s="60" t="s">
        <v>82</v>
      </c>
      <c r="C32" s="57">
        <v>1186109</v>
      </c>
      <c r="D32" s="168">
        <v>1565740</v>
      </c>
      <c r="E32" s="165">
        <f t="shared" si="0"/>
        <v>1.3200641762266367</v>
      </c>
      <c r="F32" s="166">
        <v>1.2083126576720145</v>
      </c>
    </row>
    <row r="33" spans="1:6" ht="21.75" customHeight="1">
      <c r="A33" s="73" t="s">
        <v>8</v>
      </c>
      <c r="B33" s="74" t="s">
        <v>83</v>
      </c>
      <c r="C33" s="75">
        <v>422610</v>
      </c>
      <c r="D33" s="172">
        <v>443710</v>
      </c>
      <c r="E33" s="170">
        <f t="shared" si="0"/>
        <v>1.0499278294408556</v>
      </c>
      <c r="F33" s="171">
        <v>1.888722406204507</v>
      </c>
    </row>
    <row r="34" spans="1:6" ht="31.5">
      <c r="A34" s="73" t="s">
        <v>9</v>
      </c>
      <c r="B34" s="74" t="s">
        <v>84</v>
      </c>
      <c r="C34" s="75">
        <v>529200</v>
      </c>
      <c r="D34" s="172">
        <v>564316</v>
      </c>
      <c r="E34" s="170">
        <f t="shared" si="0"/>
        <v>1.0663567649281935</v>
      </c>
      <c r="F34" s="171">
        <v>1.5193350977187734</v>
      </c>
    </row>
    <row r="35" spans="1:6" ht="31.5">
      <c r="A35" s="83" t="s">
        <v>74</v>
      </c>
      <c r="B35" s="84" t="s">
        <v>85</v>
      </c>
      <c r="C35" s="85">
        <v>234299</v>
      </c>
      <c r="D35" s="172">
        <v>557714</v>
      </c>
      <c r="E35" s="170">
        <f t="shared" si="0"/>
        <v>2.3803516020128126</v>
      </c>
      <c r="F35" s="173">
        <v>0.8089165692471477</v>
      </c>
    </row>
    <row r="36" spans="1:6" s="53" customFormat="1" ht="15.75" hidden="1">
      <c r="A36" s="80"/>
      <c r="B36" s="81"/>
      <c r="C36" s="82"/>
      <c r="D36" s="172"/>
      <c r="E36" s="174"/>
      <c r="F36" s="175"/>
    </row>
    <row r="37" spans="4:6" ht="21.75" customHeight="1">
      <c r="D37" s="203"/>
      <c r="E37" s="203"/>
      <c r="F37" s="176"/>
    </row>
    <row r="38" spans="4:6" ht="15.75">
      <c r="D38" s="177"/>
      <c r="E38" s="178"/>
      <c r="F38" s="176"/>
    </row>
    <row r="39" spans="4:6" ht="15.75">
      <c r="D39" s="177"/>
      <c r="E39" s="178"/>
      <c r="F39" s="176"/>
    </row>
    <row r="40" ht="15.75">
      <c r="D40" s="46"/>
    </row>
    <row r="41" ht="15.75">
      <c r="D41" s="46"/>
    </row>
    <row r="42" ht="15.75">
      <c r="C42" s="46"/>
    </row>
    <row r="43" ht="15.75">
      <c r="C43" s="46"/>
    </row>
    <row r="44" ht="15.75">
      <c r="C44" s="46"/>
    </row>
    <row r="46" ht="15.75">
      <c r="C46" s="46"/>
    </row>
    <row r="47" ht="15.75">
      <c r="C47" s="46"/>
    </row>
    <row r="48" ht="15.75">
      <c r="C48" s="46"/>
    </row>
  </sheetData>
  <sheetProtection/>
  <mergeCells count="11">
    <mergeCell ref="D37:E37"/>
    <mergeCell ref="C5:C6"/>
    <mergeCell ref="D5:D6"/>
    <mergeCell ref="E5:F5"/>
    <mergeCell ref="E4:F4"/>
    <mergeCell ref="A1:B1"/>
    <mergeCell ref="A2:E2"/>
    <mergeCell ref="A5:A6"/>
    <mergeCell ref="B5:B6"/>
    <mergeCell ref="B3:F3"/>
    <mergeCell ref="D1:F1"/>
  </mergeCells>
  <printOptions/>
  <pageMargins left="0.7" right="0.7" top="0.65" bottom="0.78" header="0.3" footer="0.5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O33"/>
  <sheetViews>
    <sheetView showZeros="0" tabSelected="1" zoomScalePageLayoutView="0" workbookViewId="0" topLeftCell="A1">
      <selection activeCell="B3" sqref="B3:M3"/>
    </sheetView>
  </sheetViews>
  <sheetFormatPr defaultColWidth="9.140625" defaultRowHeight="15"/>
  <cols>
    <col min="1" max="1" width="5.421875" style="120" customWidth="1"/>
    <col min="2" max="2" width="29.140625" style="120" customWidth="1"/>
    <col min="3" max="3" width="9.140625" style="121" customWidth="1"/>
    <col min="4" max="4" width="8.8515625" style="120" customWidth="1"/>
    <col min="5" max="5" width="9.00390625" style="120" customWidth="1"/>
    <col min="6" max="6" width="8.7109375" style="120" customWidth="1"/>
    <col min="7" max="7" width="8.421875" style="120" customWidth="1"/>
    <col min="8" max="8" width="9.140625" style="121" customWidth="1"/>
    <col min="9" max="9" width="8.421875" style="120" customWidth="1"/>
    <col min="10" max="10" width="9.28125" style="120" customWidth="1"/>
    <col min="11" max="11" width="8.57421875" style="120" customWidth="1"/>
    <col min="12" max="12" width="9.140625" style="120" customWidth="1"/>
    <col min="13" max="13" width="9.00390625" style="121" customWidth="1"/>
    <col min="14" max="16384" width="9.140625" style="120" customWidth="1"/>
  </cols>
  <sheetData>
    <row r="1" ht="16.5">
      <c r="L1" s="122"/>
    </row>
    <row r="2" spans="1:13" ht="39" customHeight="1">
      <c r="A2" s="210" t="s">
        <v>139</v>
      </c>
      <c r="B2" s="210"/>
      <c r="C2" s="210"/>
      <c r="D2" s="210"/>
      <c r="E2" s="210"/>
      <c r="F2" s="210"/>
      <c r="G2" s="210"/>
      <c r="H2" s="210"/>
      <c r="I2" s="210"/>
      <c r="J2" s="210"/>
      <c r="K2" s="210"/>
      <c r="L2" s="210"/>
      <c r="M2" s="210"/>
    </row>
    <row r="3" spans="1:13" s="123" customFormat="1" ht="16.5">
      <c r="A3" s="180"/>
      <c r="B3" s="183" t="s">
        <v>156</v>
      </c>
      <c r="C3" s="183"/>
      <c r="D3" s="183"/>
      <c r="E3" s="183"/>
      <c r="F3" s="183"/>
      <c r="G3" s="183"/>
      <c r="H3" s="183"/>
      <c r="I3" s="183"/>
      <c r="J3" s="183"/>
      <c r="K3" s="183"/>
      <c r="L3" s="183"/>
      <c r="M3" s="183"/>
    </row>
    <row r="4" spans="11:13" ht="15" customHeight="1">
      <c r="K4" s="211" t="s">
        <v>40</v>
      </c>
      <c r="L4" s="211"/>
      <c r="M4" s="211"/>
    </row>
    <row r="5" spans="1:13" ht="18.75" customHeight="1">
      <c r="A5" s="185" t="s">
        <v>1</v>
      </c>
      <c r="B5" s="185" t="s">
        <v>104</v>
      </c>
      <c r="C5" s="185" t="s">
        <v>141</v>
      </c>
      <c r="D5" s="185" t="s">
        <v>127</v>
      </c>
      <c r="E5" s="185"/>
      <c r="F5" s="185"/>
      <c r="G5" s="185"/>
      <c r="H5" s="212" t="s">
        <v>140</v>
      </c>
      <c r="I5" s="185" t="s">
        <v>132</v>
      </c>
      <c r="J5" s="185"/>
      <c r="K5" s="185"/>
      <c r="L5" s="185"/>
      <c r="M5" s="185" t="s">
        <v>140</v>
      </c>
    </row>
    <row r="6" spans="1:13" ht="32.25" customHeight="1">
      <c r="A6" s="185"/>
      <c r="B6" s="185"/>
      <c r="C6" s="185"/>
      <c r="D6" s="186" t="s">
        <v>105</v>
      </c>
      <c r="E6" s="187"/>
      <c r="F6" s="185" t="s">
        <v>106</v>
      </c>
      <c r="G6" s="185" t="s">
        <v>107</v>
      </c>
      <c r="H6" s="213"/>
      <c r="I6" s="185" t="s">
        <v>105</v>
      </c>
      <c r="J6" s="185"/>
      <c r="K6" s="185" t="s">
        <v>106</v>
      </c>
      <c r="L6" s="185" t="s">
        <v>107</v>
      </c>
      <c r="M6" s="185"/>
    </row>
    <row r="7" spans="1:13" ht="42" customHeight="1">
      <c r="A7" s="185"/>
      <c r="B7" s="185"/>
      <c r="C7" s="185"/>
      <c r="D7" s="37" t="s">
        <v>68</v>
      </c>
      <c r="E7" s="37" t="s">
        <v>108</v>
      </c>
      <c r="F7" s="185"/>
      <c r="G7" s="185"/>
      <c r="H7" s="214"/>
      <c r="I7" s="37" t="s">
        <v>68</v>
      </c>
      <c r="J7" s="37" t="s">
        <v>108</v>
      </c>
      <c r="K7" s="185"/>
      <c r="L7" s="185"/>
      <c r="M7" s="185"/>
    </row>
    <row r="8" spans="1:13" ht="15">
      <c r="A8" s="37" t="s">
        <v>6</v>
      </c>
      <c r="B8" s="37" t="s">
        <v>7</v>
      </c>
      <c r="C8" s="37">
        <v>1</v>
      </c>
      <c r="D8" s="37">
        <v>2</v>
      </c>
      <c r="E8" s="37">
        <v>3</v>
      </c>
      <c r="F8" s="37">
        <v>4</v>
      </c>
      <c r="G8" s="37" t="s">
        <v>128</v>
      </c>
      <c r="H8" s="37" t="s">
        <v>129</v>
      </c>
      <c r="I8" s="37">
        <v>7</v>
      </c>
      <c r="J8" s="37">
        <v>8</v>
      </c>
      <c r="K8" s="37">
        <v>9</v>
      </c>
      <c r="L8" s="37" t="s">
        <v>130</v>
      </c>
      <c r="M8" s="37" t="s">
        <v>142</v>
      </c>
    </row>
    <row r="9" spans="1:13" ht="18" customHeight="1">
      <c r="A9" s="124">
        <v>1</v>
      </c>
      <c r="B9" s="114" t="s">
        <v>109</v>
      </c>
      <c r="C9" s="115">
        <v>751.156228</v>
      </c>
      <c r="D9" s="116">
        <v>150</v>
      </c>
      <c r="E9" s="116"/>
      <c r="F9" s="116">
        <v>350</v>
      </c>
      <c r="G9" s="116">
        <f>D9-F9</f>
        <v>-200</v>
      </c>
      <c r="H9" s="117">
        <f>C9+D9-F9</f>
        <v>551.156228</v>
      </c>
      <c r="I9" s="116">
        <v>150</v>
      </c>
      <c r="J9" s="116"/>
      <c r="K9" s="116">
        <v>350</v>
      </c>
      <c r="L9" s="116">
        <f>I9-K9</f>
        <v>-200</v>
      </c>
      <c r="M9" s="117">
        <f aca="true" t="shared" si="0" ref="M9:M25">C9+I9-K9</f>
        <v>551.156228</v>
      </c>
    </row>
    <row r="10" spans="1:13" ht="15.75" customHeight="1">
      <c r="A10" s="124">
        <v>2</v>
      </c>
      <c r="B10" s="114" t="s">
        <v>110</v>
      </c>
      <c r="C10" s="115">
        <v>1721.402423</v>
      </c>
      <c r="D10" s="116">
        <v>0</v>
      </c>
      <c r="E10" s="116">
        <v>0</v>
      </c>
      <c r="F10" s="116">
        <v>0</v>
      </c>
      <c r="G10" s="116">
        <f aca="true" t="shared" si="1" ref="G10:G26">D10-F10</f>
        <v>0</v>
      </c>
      <c r="H10" s="117">
        <f aca="true" t="shared" si="2" ref="H10:H26">C10+D10-F10</f>
        <v>1721.402423</v>
      </c>
      <c r="I10" s="116">
        <v>0</v>
      </c>
      <c r="J10" s="116">
        <v>0</v>
      </c>
      <c r="K10" s="116">
        <v>0</v>
      </c>
      <c r="L10" s="116">
        <f>I10-K10</f>
        <v>0</v>
      </c>
      <c r="M10" s="117">
        <f t="shared" si="0"/>
        <v>1721.402423</v>
      </c>
    </row>
    <row r="11" spans="1:13" ht="17.25" customHeight="1">
      <c r="A11" s="124">
        <v>3</v>
      </c>
      <c r="B11" s="114" t="s">
        <v>111</v>
      </c>
      <c r="C11" s="115">
        <v>1353.534224</v>
      </c>
      <c r="D11" s="116">
        <v>0</v>
      </c>
      <c r="E11" s="116">
        <v>0</v>
      </c>
      <c r="F11" s="116">
        <v>0</v>
      </c>
      <c r="G11" s="116">
        <f t="shared" si="1"/>
        <v>0</v>
      </c>
      <c r="H11" s="117">
        <f t="shared" si="2"/>
        <v>1353.534224</v>
      </c>
      <c r="I11" s="116">
        <v>0</v>
      </c>
      <c r="J11" s="116">
        <v>0</v>
      </c>
      <c r="K11" s="116">
        <v>0</v>
      </c>
      <c r="L11" s="116">
        <f>I11-K11</f>
        <v>0</v>
      </c>
      <c r="M11" s="117">
        <f t="shared" si="0"/>
        <v>1353.534224</v>
      </c>
    </row>
    <row r="12" spans="1:13" s="126" customFormat="1" ht="33" customHeight="1">
      <c r="A12" s="125">
        <v>4</v>
      </c>
      <c r="B12" s="118" t="s">
        <v>112</v>
      </c>
      <c r="C12" s="115">
        <v>774.3</v>
      </c>
      <c r="D12" s="116">
        <v>700</v>
      </c>
      <c r="E12" s="116">
        <v>0</v>
      </c>
      <c r="F12" s="116">
        <v>600</v>
      </c>
      <c r="G12" s="116">
        <f t="shared" si="1"/>
        <v>100</v>
      </c>
      <c r="H12" s="117">
        <f t="shared" si="2"/>
        <v>874.3</v>
      </c>
      <c r="I12" s="116">
        <v>282.2</v>
      </c>
      <c r="J12" s="116">
        <v>0</v>
      </c>
      <c r="K12" s="116">
        <v>222</v>
      </c>
      <c r="L12" s="116">
        <f aca="true" t="shared" si="3" ref="L12:L26">I12-K12</f>
        <v>60.19999999999999</v>
      </c>
      <c r="M12" s="117">
        <f t="shared" si="0"/>
        <v>834.5</v>
      </c>
    </row>
    <row r="13" spans="1:13" ht="30">
      <c r="A13" s="124">
        <v>5</v>
      </c>
      <c r="B13" s="114" t="s">
        <v>113</v>
      </c>
      <c r="C13" s="115">
        <v>1651</v>
      </c>
      <c r="D13" s="116">
        <v>101</v>
      </c>
      <c r="E13" s="116">
        <v>0</v>
      </c>
      <c r="F13" s="116">
        <v>173</v>
      </c>
      <c r="G13" s="116">
        <f t="shared" si="1"/>
        <v>-72</v>
      </c>
      <c r="H13" s="117">
        <f t="shared" si="2"/>
        <v>1579</v>
      </c>
      <c r="I13" s="116">
        <v>101</v>
      </c>
      <c r="J13" s="116">
        <v>0</v>
      </c>
      <c r="K13" s="116">
        <v>180</v>
      </c>
      <c r="L13" s="116">
        <f t="shared" si="3"/>
        <v>-79</v>
      </c>
      <c r="M13" s="117">
        <f t="shared" si="0"/>
        <v>1572</v>
      </c>
    </row>
    <row r="14" spans="1:13" s="126" customFormat="1" ht="15">
      <c r="A14" s="125">
        <v>6</v>
      </c>
      <c r="B14" s="118" t="s">
        <v>114</v>
      </c>
      <c r="C14" s="115">
        <f>1000+169</f>
        <v>1169</v>
      </c>
      <c r="D14" s="116">
        <v>270</v>
      </c>
      <c r="E14" s="116"/>
      <c r="F14" s="116">
        <v>270</v>
      </c>
      <c r="G14" s="116">
        <f t="shared" si="1"/>
        <v>0</v>
      </c>
      <c r="H14" s="117">
        <f t="shared" si="2"/>
        <v>1169</v>
      </c>
      <c r="I14" s="116">
        <v>270</v>
      </c>
      <c r="J14" s="116"/>
      <c r="K14" s="116">
        <v>270</v>
      </c>
      <c r="L14" s="116">
        <f t="shared" si="3"/>
        <v>0</v>
      </c>
      <c r="M14" s="117">
        <f t="shared" si="0"/>
        <v>1169</v>
      </c>
    </row>
    <row r="15" spans="1:13" s="126" customFormat="1" ht="15">
      <c r="A15" s="125">
        <v>7</v>
      </c>
      <c r="B15" s="118" t="s">
        <v>115</v>
      </c>
      <c r="C15" s="115">
        <v>4596</v>
      </c>
      <c r="D15" s="116">
        <v>4000</v>
      </c>
      <c r="E15" s="116"/>
      <c r="F15" s="116">
        <v>6000</v>
      </c>
      <c r="G15" s="116">
        <f t="shared" si="1"/>
        <v>-2000</v>
      </c>
      <c r="H15" s="117">
        <f t="shared" si="2"/>
        <v>2596</v>
      </c>
      <c r="I15" s="116">
        <v>4000</v>
      </c>
      <c r="J15" s="116"/>
      <c r="K15" s="116">
        <v>6000</v>
      </c>
      <c r="L15" s="116">
        <f t="shared" si="3"/>
        <v>-2000</v>
      </c>
      <c r="M15" s="117">
        <f t="shared" si="0"/>
        <v>2596</v>
      </c>
    </row>
    <row r="16" spans="1:13" s="126" customFormat="1" ht="15">
      <c r="A16" s="125">
        <v>8</v>
      </c>
      <c r="B16" s="118" t="s">
        <v>116</v>
      </c>
      <c r="C16" s="115">
        <v>720</v>
      </c>
      <c r="D16" s="116"/>
      <c r="E16" s="116"/>
      <c r="F16" s="116">
        <v>50</v>
      </c>
      <c r="G16" s="116">
        <f t="shared" si="1"/>
        <v>-50</v>
      </c>
      <c r="H16" s="117">
        <f t="shared" si="2"/>
        <v>670</v>
      </c>
      <c r="I16" s="116"/>
      <c r="J16" s="116"/>
      <c r="K16" s="116">
        <v>50</v>
      </c>
      <c r="L16" s="116">
        <f t="shared" si="3"/>
        <v>-50</v>
      </c>
      <c r="M16" s="117">
        <f t="shared" si="0"/>
        <v>670</v>
      </c>
    </row>
    <row r="17" spans="1:13" s="126" customFormat="1" ht="31.5" customHeight="1">
      <c r="A17" s="125">
        <v>9</v>
      </c>
      <c r="B17" s="118" t="s">
        <v>117</v>
      </c>
      <c r="C17" s="115">
        <v>43</v>
      </c>
      <c r="D17" s="119"/>
      <c r="E17" s="119"/>
      <c r="F17" s="119">
        <v>20</v>
      </c>
      <c r="G17" s="116">
        <f t="shared" si="1"/>
        <v>-20</v>
      </c>
      <c r="H17" s="117">
        <f t="shared" si="2"/>
        <v>23</v>
      </c>
      <c r="I17" s="119"/>
      <c r="J17" s="119"/>
      <c r="K17" s="119">
        <v>35</v>
      </c>
      <c r="L17" s="119">
        <f t="shared" si="3"/>
        <v>-35</v>
      </c>
      <c r="M17" s="115">
        <f t="shared" si="0"/>
        <v>8</v>
      </c>
    </row>
    <row r="18" spans="1:13" s="126" customFormat="1" ht="30">
      <c r="A18" s="125">
        <v>10</v>
      </c>
      <c r="B18" s="118" t="s">
        <v>118</v>
      </c>
      <c r="C18" s="115">
        <v>773.4</v>
      </c>
      <c r="D18" s="119">
        <v>23.1</v>
      </c>
      <c r="E18" s="119"/>
      <c r="F18" s="119">
        <v>40.5</v>
      </c>
      <c r="G18" s="116">
        <f t="shared" si="1"/>
        <v>-17.4</v>
      </c>
      <c r="H18" s="117">
        <f t="shared" si="2"/>
        <v>756</v>
      </c>
      <c r="I18" s="119">
        <v>23.1</v>
      </c>
      <c r="J18" s="119"/>
      <c r="K18" s="119">
        <v>41</v>
      </c>
      <c r="L18" s="119">
        <f t="shared" si="3"/>
        <v>-17.9</v>
      </c>
      <c r="M18" s="115">
        <f t="shared" si="0"/>
        <v>755.5</v>
      </c>
    </row>
    <row r="19" spans="1:13" s="126" customFormat="1" ht="19.5" customHeight="1">
      <c r="A19" s="125">
        <v>11</v>
      </c>
      <c r="B19" s="118" t="s">
        <v>119</v>
      </c>
      <c r="C19" s="115">
        <v>30929</v>
      </c>
      <c r="D19" s="116">
        <v>21942</v>
      </c>
      <c r="E19" s="116">
        <v>0</v>
      </c>
      <c r="F19" s="116">
        <v>3777</v>
      </c>
      <c r="G19" s="116">
        <f t="shared" si="1"/>
        <v>18165</v>
      </c>
      <c r="H19" s="117">
        <f t="shared" si="2"/>
        <v>49094</v>
      </c>
      <c r="I19" s="116">
        <v>21942</v>
      </c>
      <c r="J19" s="116"/>
      <c r="K19" s="116">
        <v>3777</v>
      </c>
      <c r="L19" s="116">
        <f t="shared" si="3"/>
        <v>18165</v>
      </c>
      <c r="M19" s="117">
        <f t="shared" si="0"/>
        <v>49094</v>
      </c>
    </row>
    <row r="20" spans="1:13" ht="16.5" customHeight="1">
      <c r="A20" s="124">
        <v>12</v>
      </c>
      <c r="B20" s="114" t="s">
        <v>120</v>
      </c>
      <c r="C20" s="115">
        <v>84</v>
      </c>
      <c r="D20" s="116">
        <v>0</v>
      </c>
      <c r="E20" s="116">
        <v>0</v>
      </c>
      <c r="F20" s="116">
        <v>0</v>
      </c>
      <c r="G20" s="116">
        <f t="shared" si="1"/>
        <v>0</v>
      </c>
      <c r="H20" s="117">
        <f t="shared" si="2"/>
        <v>84</v>
      </c>
      <c r="I20" s="116">
        <v>0</v>
      </c>
      <c r="J20" s="116">
        <v>0</v>
      </c>
      <c r="K20" s="116">
        <v>50</v>
      </c>
      <c r="L20" s="116">
        <f t="shared" si="3"/>
        <v>-50</v>
      </c>
      <c r="M20" s="117">
        <f t="shared" si="0"/>
        <v>34</v>
      </c>
    </row>
    <row r="21" spans="1:13" s="126" customFormat="1" ht="18" customHeight="1">
      <c r="A21" s="125">
        <v>13</v>
      </c>
      <c r="B21" s="118" t="s">
        <v>121</v>
      </c>
      <c r="C21" s="115">
        <v>35805</v>
      </c>
      <c r="D21" s="119">
        <v>26413</v>
      </c>
      <c r="E21" s="119"/>
      <c r="F21" s="119">
        <v>46000</v>
      </c>
      <c r="G21" s="116">
        <f t="shared" si="1"/>
        <v>-19587</v>
      </c>
      <c r="H21" s="117">
        <f t="shared" si="2"/>
        <v>16218</v>
      </c>
      <c r="I21" s="119">
        <v>14638</v>
      </c>
      <c r="J21" s="119"/>
      <c r="K21" s="119">
        <v>8105</v>
      </c>
      <c r="L21" s="119">
        <f t="shared" si="3"/>
        <v>6533</v>
      </c>
      <c r="M21" s="115">
        <f t="shared" si="0"/>
        <v>42338</v>
      </c>
    </row>
    <row r="22" spans="1:13" s="126" customFormat="1" ht="19.5" customHeight="1">
      <c r="A22" s="124">
        <v>14</v>
      </c>
      <c r="B22" s="118" t="s">
        <v>122</v>
      </c>
      <c r="C22" s="115">
        <v>5242</v>
      </c>
      <c r="D22" s="119">
        <v>4852</v>
      </c>
      <c r="E22" s="119"/>
      <c r="F22" s="119">
        <v>3022</v>
      </c>
      <c r="G22" s="116">
        <f t="shared" si="1"/>
        <v>1830</v>
      </c>
      <c r="H22" s="117">
        <f t="shared" si="2"/>
        <v>7072</v>
      </c>
      <c r="I22" s="119">
        <v>1517</v>
      </c>
      <c r="J22" s="119"/>
      <c r="K22" s="119"/>
      <c r="L22" s="119">
        <f t="shared" si="3"/>
        <v>1517</v>
      </c>
      <c r="M22" s="115">
        <f t="shared" si="0"/>
        <v>6759</v>
      </c>
    </row>
    <row r="23" spans="1:13" s="126" customFormat="1" ht="30" customHeight="1">
      <c r="A23" s="125">
        <v>15</v>
      </c>
      <c r="B23" s="118" t="s">
        <v>123</v>
      </c>
      <c r="C23" s="115">
        <v>1475</v>
      </c>
      <c r="D23" s="116"/>
      <c r="E23" s="116"/>
      <c r="F23" s="116"/>
      <c r="G23" s="116">
        <f t="shared" si="1"/>
        <v>0</v>
      </c>
      <c r="H23" s="117">
        <f t="shared" si="2"/>
        <v>1475</v>
      </c>
      <c r="I23" s="116"/>
      <c r="J23" s="116"/>
      <c r="K23" s="116"/>
      <c r="L23" s="116">
        <f t="shared" si="3"/>
        <v>0</v>
      </c>
      <c r="M23" s="117">
        <f t="shared" si="0"/>
        <v>1475</v>
      </c>
    </row>
    <row r="24" spans="1:15" s="126" customFormat="1" ht="16.5" customHeight="1">
      <c r="A24" s="124">
        <v>16</v>
      </c>
      <c r="B24" s="118" t="s">
        <v>124</v>
      </c>
      <c r="C24" s="115">
        <v>0</v>
      </c>
      <c r="D24" s="116">
        <v>2000</v>
      </c>
      <c r="E24" s="116">
        <v>2000</v>
      </c>
      <c r="F24" s="116">
        <v>2000</v>
      </c>
      <c r="G24" s="116">
        <f t="shared" si="1"/>
        <v>0</v>
      </c>
      <c r="H24" s="117">
        <f t="shared" si="2"/>
        <v>0</v>
      </c>
      <c r="I24" s="116">
        <v>2000</v>
      </c>
      <c r="J24" s="116">
        <v>2000</v>
      </c>
      <c r="K24" s="116">
        <v>2000</v>
      </c>
      <c r="L24" s="116">
        <f t="shared" si="3"/>
        <v>0</v>
      </c>
      <c r="M24" s="117">
        <f t="shared" si="0"/>
        <v>0</v>
      </c>
      <c r="O24" s="127"/>
    </row>
    <row r="25" spans="1:15" s="126" customFormat="1" ht="19.5" customHeight="1">
      <c r="A25" s="125">
        <v>17</v>
      </c>
      <c r="B25" s="118" t="s">
        <v>125</v>
      </c>
      <c r="C25" s="115">
        <v>34</v>
      </c>
      <c r="D25" s="116">
        <v>6065</v>
      </c>
      <c r="E25" s="116"/>
      <c r="F25" s="116">
        <v>5965</v>
      </c>
      <c r="G25" s="116">
        <f t="shared" si="1"/>
        <v>100</v>
      </c>
      <c r="H25" s="117">
        <f t="shared" si="2"/>
        <v>134</v>
      </c>
      <c r="I25" s="116">
        <v>6068</v>
      </c>
      <c r="J25" s="116"/>
      <c r="K25" s="116">
        <v>5979</v>
      </c>
      <c r="L25" s="116">
        <f t="shared" si="3"/>
        <v>89</v>
      </c>
      <c r="M25" s="117">
        <f t="shared" si="0"/>
        <v>123</v>
      </c>
      <c r="O25" s="127"/>
    </row>
    <row r="26" spans="1:15" ht="31.5" customHeight="1">
      <c r="A26" s="124">
        <v>18</v>
      </c>
      <c r="B26" s="118" t="s">
        <v>126</v>
      </c>
      <c r="C26" s="115">
        <v>1354</v>
      </c>
      <c r="D26" s="116">
        <v>458</v>
      </c>
      <c r="E26" s="116"/>
      <c r="F26" s="116">
        <v>1500</v>
      </c>
      <c r="G26" s="116">
        <f t="shared" si="1"/>
        <v>-1042</v>
      </c>
      <c r="H26" s="117">
        <f t="shared" si="2"/>
        <v>312</v>
      </c>
      <c r="I26" s="116">
        <v>458</v>
      </c>
      <c r="J26" s="116"/>
      <c r="K26" s="116">
        <v>1500</v>
      </c>
      <c r="L26" s="116">
        <f t="shared" si="3"/>
        <v>-1042</v>
      </c>
      <c r="M26" s="117">
        <f>C26+I26-K26</f>
        <v>312</v>
      </c>
      <c r="O26" s="127"/>
    </row>
    <row r="27" ht="18" customHeight="1"/>
    <row r="33" s="128" customFormat="1" ht="15">
      <c r="G33" s="129"/>
    </row>
  </sheetData>
  <sheetProtection/>
  <mergeCells count="16">
    <mergeCell ref="A2:M2"/>
    <mergeCell ref="K4:M4"/>
    <mergeCell ref="H5:H7"/>
    <mergeCell ref="I5:L5"/>
    <mergeCell ref="A5:A7"/>
    <mergeCell ref="B5:B7"/>
    <mergeCell ref="C5:C7"/>
    <mergeCell ref="D5:G5"/>
    <mergeCell ref="D6:E6"/>
    <mergeCell ref="B3:M3"/>
    <mergeCell ref="M5:M7"/>
    <mergeCell ref="I6:J6"/>
    <mergeCell ref="L6:L7"/>
    <mergeCell ref="F6:F7"/>
    <mergeCell ref="G6:G7"/>
    <mergeCell ref="K6:K7"/>
  </mergeCells>
  <printOptions/>
  <pageMargins left="0.65" right="0.3" top="0.48" bottom="0.14" header="0.31496062992126" footer="0.54"/>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2020-12-21T03:07:07Z</cp:lastPrinted>
  <dcterms:created xsi:type="dcterms:W3CDTF">2019-12-05T03:10:19Z</dcterms:created>
  <dcterms:modified xsi:type="dcterms:W3CDTF">2020-12-21T07:26:35Z</dcterms:modified>
  <cp:category/>
  <cp:version/>
  <cp:contentType/>
  <cp:contentStatus/>
</cp:coreProperties>
</file>